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sis kita\fix - BOLAK BALIK\buat obet\"/>
    </mc:Choice>
  </mc:AlternateContent>
  <xr:revisionPtr revIDLastSave="0" documentId="13_ncr:1_{310C2BF8-C05D-482B-B3CB-2E6ED8279804}" xr6:coauthVersionLast="47" xr6:coauthVersionMax="47" xr10:uidLastSave="{00000000-0000-0000-0000-000000000000}"/>
  <bookViews>
    <workbookView xWindow="-120" yWindow="-120" windowWidth="20730" windowHeight="11310" activeTab="3" xr2:uid="{00000000-000D-0000-FFFF-FFFF00000000}"/>
  </bookViews>
  <sheets>
    <sheet name="Sheet3" sheetId="5" r:id="rId1"/>
    <sheet name="IPS" sheetId="4" r:id="rId2"/>
    <sheet name="IPA" sheetId="7" r:id="rId3"/>
    <sheet name="penghasilan" sheetId="8" r:id="rId4"/>
    <sheet name="data semua" sheetId="9" r:id="rId5"/>
  </sheets>
  <definedNames>
    <definedName name="_xlnm.Print_Titles" localSheetId="2">IPA!$14:$16</definedName>
    <definedName name="_xlnm.Print_Titles" localSheetId="1">IPS!$14:$16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27" i="4" l="1"/>
  <c r="M126" i="4"/>
  <c r="U122" i="4"/>
  <c r="M123" i="4"/>
  <c r="M124" i="4"/>
  <c r="R131" i="4"/>
  <c r="R132" i="4"/>
  <c r="R122" i="4"/>
  <c r="U128" i="4"/>
  <c r="P134" i="4"/>
  <c r="T135" i="4"/>
  <c r="S136" i="4" s="1"/>
  <c r="M119" i="4"/>
  <c r="M118" i="4"/>
  <c r="M117" i="4"/>
  <c r="T117" i="4"/>
  <c r="M116" i="4"/>
  <c r="V132" i="4"/>
  <c r="L87" i="4"/>
  <c r="M68" i="4"/>
  <c r="M53" i="4"/>
  <c r="M17" i="4"/>
  <c r="L17" i="7"/>
  <c r="M114" i="4"/>
  <c r="M115" i="4"/>
  <c r="F175" i="5"/>
  <c r="E174" i="5"/>
  <c r="L18" i="7"/>
  <c r="L20" i="7"/>
  <c r="M132" i="5"/>
  <c r="M131" i="5"/>
  <c r="M129" i="5"/>
  <c r="M128" i="5"/>
  <c r="M127" i="5"/>
  <c r="M126" i="5"/>
  <c r="S120" i="5"/>
  <c r="M111" i="5"/>
  <c r="P67" i="5"/>
  <c r="P66" i="5"/>
  <c r="L65" i="5"/>
  <c r="L45" i="5"/>
  <c r="L32" i="5"/>
  <c r="S65" i="4"/>
  <c r="M113" i="4"/>
</calcChain>
</file>

<file path=xl/sharedStrings.xml><?xml version="1.0" encoding="utf-8"?>
<sst xmlns="http://schemas.openxmlformats.org/spreadsheetml/2006/main" count="4517" uniqueCount="946">
  <si>
    <t>Alamat : Jln. Raya Bungin Pekon Muarajaya II. Kec. Kebun Tebu, Kab. Lampung Barat.  K.P 34871</t>
  </si>
  <si>
    <t>Email :sman1kebuntebu@yahoo.co.id</t>
  </si>
  <si>
    <t>PENGUMUMAN PENERIMAAN PESERTADIDIK BARU SMAN 1 KEBUN TEBU</t>
  </si>
  <si>
    <t>Nama Sekolah</t>
  </si>
  <si>
    <t>: SMAN 1 KEBUN TEBU</t>
  </si>
  <si>
    <t>Kecamatan</t>
  </si>
  <si>
    <t>: KEBUN TEBU</t>
  </si>
  <si>
    <t>Kabupaten</t>
  </si>
  <si>
    <t>: LAMPUNG BARAT</t>
  </si>
  <si>
    <t>Provinsi</t>
  </si>
  <si>
    <t>: LAMPUNG</t>
  </si>
  <si>
    <t>NO</t>
  </si>
  <si>
    <t>NAMA PESERTA</t>
  </si>
  <si>
    <t>NO PENDAFTARAN</t>
  </si>
  <si>
    <t>NISN</t>
  </si>
  <si>
    <t>TEMPAT TANGGAL LAHIR</t>
  </si>
  <si>
    <t>L/P</t>
  </si>
  <si>
    <t>ALAMAT</t>
  </si>
  <si>
    <t>ASAL SEKOLAH</t>
  </si>
  <si>
    <t>NAMA ORANG TUA</t>
  </si>
  <si>
    <t>JUMLAH NILAI UN</t>
  </si>
  <si>
    <t>JUMLAH NILAI akhir</t>
  </si>
  <si>
    <t>KET</t>
  </si>
  <si>
    <t>AYAH</t>
  </si>
  <si>
    <t>IBU</t>
  </si>
  <si>
    <t>001</t>
  </si>
  <si>
    <t>DITERIMA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</si>
  <si>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</si>
  <si>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</si>
  <si>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</si>
  <si>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</si>
  <si>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</si>
  <si>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</si>
  <si>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</si>
  <si>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</si>
  <si>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</si>
  <si>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</si>
  <si>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</si>
  <si>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</si>
  <si>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</si>
  <si>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</si>
  <si>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</si>
  <si>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</si>
  <si>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</si>
  <si>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</si>
  <si>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</si>
  <si>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</si>
  <si>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</si>
  <si>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</si>
  <si>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</si>
  <si>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</si>
  <si>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</si>
  <si>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</si>
  <si>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</si>
  <si>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</si>
  <si>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</si>
  <si>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</si>
  <si>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</si>
  <si>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</si>
  <si>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</si>
  <si>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</si>
  <si>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</si>
  <si>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</si>
  <si>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</si>
  <si>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CADANGAN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</si>
  <si>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</si>
  <si>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</si>
  <si>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</si>
  <si>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</si>
  <si>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</si>
  <si>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</si>
  <si>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</si>
  <si>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</si>
  <si>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</si>
  <si>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</si>
  <si>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</si>
  <si>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</si>
  <si>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</si>
  <si>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</si>
  <si>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</si>
  <si>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</si>
  <si>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</si>
  <si>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</si>
  <si>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</si>
  <si>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</si>
  <si>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</si>
  <si>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</si>
  <si>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</si>
  <si>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</si>
  <si>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</si>
  <si>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</si>
  <si>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</si>
  <si>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</si>
  <si>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</si>
  <si>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</si>
  <si>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</si>
  <si>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</si>
  <si>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</si>
  <si>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</si>
  <si>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</si>
  <si>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</si>
  <si>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</si>
  <si>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</si>
  <si>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</si>
  <si>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</si>
  <si>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</si>
  <si>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</si>
  <si>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</si>
  <si>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</si>
  <si>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</si>
  <si>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</si>
  <si>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</si>
  <si>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</si>
  <si>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</si>
  <si>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</si>
  <si>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</si>
  <si>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</si>
  <si>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</si>
  <si>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</si>
  <si>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</si>
  <si>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</si>
  <si>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</si>
  <si>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</si>
  <si>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</si>
  <si>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</si>
  <si>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</si>
  <si>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</si>
  <si>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</si>
  <si>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</si>
  <si>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</si>
  <si>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</si>
  <si>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</si>
  <si>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</si>
  <si>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</si>
  <si>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</si>
  <si>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</si>
  <si>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116</t>
  </si>
  <si>
    <t>117</t>
  </si>
  <si>
    <t>118</t>
  </si>
  <si>
    <t>119</t>
  </si>
  <si>
    <t>120</t>
  </si>
  <si>
    <t>121</t>
  </si>
  <si>
    <t>122</t>
  </si>
  <si>
    <t>123</t>
  </si>
  <si>
    <t>147</t>
  </si>
  <si>
    <t>149</t>
  </si>
  <si>
    <t>150</t>
  </si>
  <si>
    <t>151</t>
  </si>
  <si>
    <t>152</t>
  </si>
  <si>
    <t>153</t>
  </si>
  <si>
    <t>154</t>
  </si>
  <si>
    <t>155</t>
  </si>
  <si>
    <t>169</t>
  </si>
  <si>
    <t>170</t>
  </si>
  <si>
    <t>171</t>
  </si>
  <si>
    <t>173</t>
  </si>
  <si>
    <t>174</t>
  </si>
  <si>
    <t>175</t>
  </si>
  <si>
    <t>177</t>
  </si>
  <si>
    <t>178</t>
  </si>
  <si>
    <t>Mengetahui,</t>
  </si>
  <si>
    <t>a.n Kepala Dinas Pendidikan Kabupaten Lampung Barat</t>
  </si>
  <si>
    <t>Sekretaris,</t>
  </si>
  <si>
    <t>Kepala Sekolah</t>
  </si>
  <si>
    <t>Ronggur, S.IP. M.Si</t>
  </si>
  <si>
    <t>SUPANDI, S.Pd, M.M</t>
  </si>
  <si>
    <t>NIP  196611061989011002</t>
  </si>
  <si>
    <t>NIP. 19710101 199701 1 004</t>
  </si>
  <si>
    <t>Laki-laki</t>
  </si>
  <si>
    <t>:   61 orang</t>
  </si>
  <si>
    <t>Perempuan</t>
  </si>
  <si>
    <t>:   130  orang</t>
  </si>
  <si>
    <t>TAHUN PELAJARAN 2017/2018</t>
  </si>
  <si>
    <t>Kebun Tebu,       Juni 2017</t>
  </si>
  <si>
    <t>095</t>
  </si>
  <si>
    <t>PILIHAN JURUSAN</t>
  </si>
  <si>
    <t>PEMERINTAH PROVINSI LAMPUNG</t>
  </si>
  <si>
    <t>DINAS PENDIDIKAN DAN KEBUDAYAAN</t>
  </si>
  <si>
    <t>SMA NEGERI 1 KEBUN TEBU</t>
  </si>
  <si>
    <t>SAMSUL ALAM</t>
  </si>
  <si>
    <t>0022272685</t>
  </si>
  <si>
    <t>JAKARTA</t>
  </si>
  <si>
    <t>17/01/2002</t>
  </si>
  <si>
    <t>L</t>
  </si>
  <si>
    <t>SINAR LUAS</t>
  </si>
  <si>
    <t>SMPN 1 KEBUN TEBU</t>
  </si>
  <si>
    <t>ENDAWAN FERI</t>
  </si>
  <si>
    <t>NITA</t>
  </si>
  <si>
    <t>IPA</t>
  </si>
  <si>
    <t>FIRMANTO ARDIANSYAH</t>
  </si>
  <si>
    <t>0004160779</t>
  </si>
  <si>
    <t>PURAWIWITAN</t>
  </si>
  <si>
    <t>SYEHTAMAN</t>
  </si>
  <si>
    <t>SUMIDA</t>
  </si>
  <si>
    <t>IPS</t>
  </si>
  <si>
    <t>ALDY YOZA</t>
  </si>
  <si>
    <t>0024628369</t>
  </si>
  <si>
    <t>PURAJAYA</t>
  </si>
  <si>
    <t>IDIRHAM</t>
  </si>
  <si>
    <t>SITI ASMINARIYAH</t>
  </si>
  <si>
    <t>AHSANUL KHOTAM</t>
  </si>
  <si>
    <t>0029823109</t>
  </si>
  <si>
    <t>A. SALMAN</t>
  </si>
  <si>
    <t>SATARIAH</t>
  </si>
  <si>
    <t>FERDIANSYAH</t>
  </si>
  <si>
    <t>0003926048</t>
  </si>
  <si>
    <t>25/02/2000</t>
  </si>
  <si>
    <t>ZAINUDIN</t>
  </si>
  <si>
    <t>GUSTIAH</t>
  </si>
  <si>
    <t>MUHAMMAD FAISAL MA'RUF</t>
  </si>
  <si>
    <t>0015244384</t>
  </si>
  <si>
    <t>SINAR JAYA</t>
  </si>
  <si>
    <t>20/06/2001</t>
  </si>
  <si>
    <t>SUNAIDI</t>
  </si>
  <si>
    <t>MISNI</t>
  </si>
  <si>
    <t>SELVIA YUCHI NASIR</t>
  </si>
  <si>
    <t>0023153092</t>
  </si>
  <si>
    <t>20/01/2002</t>
  </si>
  <si>
    <t>P</t>
  </si>
  <si>
    <t>MUARAJAYA II</t>
  </si>
  <si>
    <t>AHMAD NASIR</t>
  </si>
  <si>
    <t>TUTI SUSMIRA</t>
  </si>
  <si>
    <t>OKI SETIAWAN</t>
  </si>
  <si>
    <t>9995879127</t>
  </si>
  <si>
    <t>CIPTA MULYA</t>
  </si>
  <si>
    <t>UJANG SUMANA</t>
  </si>
  <si>
    <t>TISAH</t>
  </si>
  <si>
    <t>EVA HAYATI</t>
  </si>
  <si>
    <t>00112029139</t>
  </si>
  <si>
    <t>MUARAJAYA  I</t>
  </si>
  <si>
    <t>MUHAMMAD SOLIHIN</t>
  </si>
  <si>
    <t>SUPRIYANTI</t>
  </si>
  <si>
    <t>FIKRAN MALIKUL MULKI</t>
  </si>
  <si>
    <t>0019736111</t>
  </si>
  <si>
    <t>FERRY</t>
  </si>
  <si>
    <t>NURLELA</t>
  </si>
  <si>
    <t>ASIH RAHANI</t>
  </si>
  <si>
    <t>0018818830</t>
  </si>
  <si>
    <t>16/08/2001</t>
  </si>
  <si>
    <t>MUARA BARU</t>
  </si>
  <si>
    <t>ADIM</t>
  </si>
  <si>
    <t>ROPIAH</t>
  </si>
  <si>
    <t>46,1</t>
  </si>
  <si>
    <t>SANIA SRIWULAN DARI</t>
  </si>
  <si>
    <t>0017221288</t>
  </si>
  <si>
    <t>SUSANTO</t>
  </si>
  <si>
    <t>DARYONAH</t>
  </si>
  <si>
    <t>JENNY SYAFITRI</t>
  </si>
  <si>
    <t>0023170577</t>
  </si>
  <si>
    <t>24/01/2001</t>
  </si>
  <si>
    <t>JONI WAMADI</t>
  </si>
  <si>
    <t>RUSTINI</t>
  </si>
  <si>
    <t>IBRAHIM AJI</t>
  </si>
  <si>
    <t>0022363019</t>
  </si>
  <si>
    <t>MEKAR JAYA</t>
  </si>
  <si>
    <t>16/08/2002</t>
  </si>
  <si>
    <t>JATI SARI</t>
  </si>
  <si>
    <t>ASEP SUHERMAN</t>
  </si>
  <si>
    <t>YUYUN YULIANINGSIH</t>
  </si>
  <si>
    <t>DESI PURNAMASARI</t>
  </si>
  <si>
    <t>0016792387</t>
  </si>
  <si>
    <t>21/05/2001</t>
  </si>
  <si>
    <t>YASMIRI</t>
  </si>
  <si>
    <t>SUSMADEWI</t>
  </si>
  <si>
    <t>WULAN SUNDARI</t>
  </si>
  <si>
    <t>0007782382</t>
  </si>
  <si>
    <t>25/10/2000</t>
  </si>
  <si>
    <t>KERAJAN</t>
  </si>
  <si>
    <t>SANUSI</t>
  </si>
  <si>
    <t>SAFNAH</t>
  </si>
  <si>
    <t>TRI WAHYU NINGSIH</t>
  </si>
  <si>
    <t>0012627202</t>
  </si>
  <si>
    <t>31/10/2001</t>
  </si>
  <si>
    <t>TULUS</t>
  </si>
  <si>
    <t>LISDANINI</t>
  </si>
  <si>
    <t>MIMIN</t>
  </si>
  <si>
    <t>0014250327</t>
  </si>
  <si>
    <t>SUKA MULYA</t>
  </si>
  <si>
    <t>RAHMAN</t>
  </si>
  <si>
    <t>ANI</t>
  </si>
  <si>
    <t>ULFA MELI ASARI</t>
  </si>
  <si>
    <t>0014024378</t>
  </si>
  <si>
    <t>MAGELUNG</t>
  </si>
  <si>
    <t>AGUS SALIM</t>
  </si>
  <si>
    <t>MARDALENA</t>
  </si>
  <si>
    <t>ATRI PUTRI</t>
  </si>
  <si>
    <t>0018818826</t>
  </si>
  <si>
    <t>TABRI</t>
  </si>
  <si>
    <t>PAULINA</t>
  </si>
  <si>
    <t>ARDHO ALFAJRIE ROJAB</t>
  </si>
  <si>
    <t>0015160123</t>
  </si>
  <si>
    <t>30/09/2002</t>
  </si>
  <si>
    <t>M. RIFAI</t>
  </si>
  <si>
    <t>LAILA SYAMSIAH</t>
  </si>
  <si>
    <t xml:space="preserve">M. FERDIANSYAH </t>
  </si>
  <si>
    <t>0028009412</t>
  </si>
  <si>
    <t>MUARAJAYA</t>
  </si>
  <si>
    <t>29/10/2002</t>
  </si>
  <si>
    <t>IRWANSYAH</t>
  </si>
  <si>
    <t>KHUSYATUN</t>
  </si>
  <si>
    <t>SELVI ANGGRAINI</t>
  </si>
  <si>
    <t>0009082221</t>
  </si>
  <si>
    <t>MARGA MULYA</t>
  </si>
  <si>
    <t>26/08/2000</t>
  </si>
  <si>
    <t>ISMAIL</t>
  </si>
  <si>
    <t>MARYATI</t>
  </si>
  <si>
    <t>ERYES MONANDA</t>
  </si>
  <si>
    <t>0017151907</t>
  </si>
  <si>
    <t>TUGU MULYA</t>
  </si>
  <si>
    <t>SAMSUL RAIS</t>
  </si>
  <si>
    <t>SUMIYATI</t>
  </si>
  <si>
    <t>LATIF</t>
  </si>
  <si>
    <t>0016792492</t>
  </si>
  <si>
    <t>GEDUNG SURIAN</t>
  </si>
  <si>
    <t>DIRSAN</t>
  </si>
  <si>
    <t>IMAS SITI AMINAH</t>
  </si>
  <si>
    <t>DARNAN</t>
  </si>
  <si>
    <t>0018829911</t>
  </si>
  <si>
    <t>15/06/2001</t>
  </si>
  <si>
    <t>KANDI</t>
  </si>
  <si>
    <t>EGY SUGANDI</t>
  </si>
  <si>
    <t>0023170587</t>
  </si>
  <si>
    <t>KOTA BUMI</t>
  </si>
  <si>
    <t>JUNAEDI</t>
  </si>
  <si>
    <t>SATEM</t>
  </si>
  <si>
    <t>MUTIA WATI</t>
  </si>
  <si>
    <t>0028693547</t>
  </si>
  <si>
    <t>13/04/2002</t>
  </si>
  <si>
    <t>RUSDI</t>
  </si>
  <si>
    <t>TASMI</t>
  </si>
  <si>
    <t>JUMRIANI</t>
  </si>
  <si>
    <t>0029599449</t>
  </si>
  <si>
    <t>BUKIT KEMUNING</t>
  </si>
  <si>
    <t>13/06/2002</t>
  </si>
  <si>
    <t>TARJON</t>
  </si>
  <si>
    <t>ASDIAH</t>
  </si>
  <si>
    <t>LIANA SARI</t>
  </si>
  <si>
    <t>0023153145</t>
  </si>
  <si>
    <t>ARMANTAI</t>
  </si>
  <si>
    <t>SURAHMAN</t>
  </si>
  <si>
    <t>RAIHANA</t>
  </si>
  <si>
    <t>WIARSIH</t>
  </si>
  <si>
    <t>0029800168</t>
  </si>
  <si>
    <t>ABAN</t>
  </si>
  <si>
    <t>NARNI</t>
  </si>
  <si>
    <t>INDAH PURWITA SARI</t>
  </si>
  <si>
    <t>0028887015</t>
  </si>
  <si>
    <t>RAWA INDAH</t>
  </si>
  <si>
    <t>30/07/2002</t>
  </si>
  <si>
    <t>SUPARMAN</t>
  </si>
  <si>
    <t>RUKINAH</t>
  </si>
  <si>
    <t>MAYANG ANZANI</t>
  </si>
  <si>
    <t>0021863150</t>
  </si>
  <si>
    <t>18/05/2002</t>
  </si>
  <si>
    <t>KARTIM</t>
  </si>
  <si>
    <t>KARSIH UMASIH</t>
  </si>
  <si>
    <t>DIANA MAYANG SARI</t>
  </si>
  <si>
    <t>0016203514</t>
  </si>
  <si>
    <t>26/03/2001</t>
  </si>
  <si>
    <t>SUPRATMAN</t>
  </si>
  <si>
    <t>WARSINI</t>
  </si>
  <si>
    <t>ICHA TAMARA</t>
  </si>
  <si>
    <t>0028693554</t>
  </si>
  <si>
    <t>IWAN SURYONO</t>
  </si>
  <si>
    <t>TARSEM</t>
  </si>
  <si>
    <t>ANGGUN MARETA AZHARI</t>
  </si>
  <si>
    <t>0028859987</t>
  </si>
  <si>
    <t>SUMBERJAYA</t>
  </si>
  <si>
    <t>09/03/202</t>
  </si>
  <si>
    <t>KERAJAN II</t>
  </si>
  <si>
    <t>MASKUR AZHARI</t>
  </si>
  <si>
    <t>HAMIDA</t>
  </si>
  <si>
    <t>LINDA FITRIA AFRIANI</t>
  </si>
  <si>
    <t>0016421786</t>
  </si>
  <si>
    <t>SAOM MAHENDRA</t>
  </si>
  <si>
    <t>LIA MONIKA</t>
  </si>
  <si>
    <t xml:space="preserve">NOVALIA KENCANA </t>
  </si>
  <si>
    <t>0013481701</t>
  </si>
  <si>
    <t>KERAJAN I</t>
  </si>
  <si>
    <t>MANSUR.S</t>
  </si>
  <si>
    <t>MARPUAH</t>
  </si>
  <si>
    <t>AI' SAPITRI</t>
  </si>
  <si>
    <t>0023709097</t>
  </si>
  <si>
    <t>BASUNGAN</t>
  </si>
  <si>
    <t>ASKIN</t>
  </si>
  <si>
    <t>AAN HASANAH</t>
  </si>
  <si>
    <t>SAMIYATI</t>
  </si>
  <si>
    <t>0016797936</t>
  </si>
  <si>
    <t>TURSIAM</t>
  </si>
  <si>
    <t>SUYATI</t>
  </si>
  <si>
    <t>0022405761</t>
  </si>
  <si>
    <t>SINARJAYA</t>
  </si>
  <si>
    <t>RUSLAN</t>
  </si>
  <si>
    <t>MARLENA</t>
  </si>
  <si>
    <t>IMAM AZHARI</t>
  </si>
  <si>
    <t>0026401872</t>
  </si>
  <si>
    <t>AHSAN BASRI</t>
  </si>
  <si>
    <t>LINCA RIANI</t>
  </si>
  <si>
    <t>TEGUH SAMPURNO</t>
  </si>
  <si>
    <t>0019967268</t>
  </si>
  <si>
    <t>27/09/2001</t>
  </si>
  <si>
    <t>SINDANG MULYA</t>
  </si>
  <si>
    <t>SAERAN</t>
  </si>
  <si>
    <t>MARSINI</t>
  </si>
  <si>
    <t>HARDI ANTO</t>
  </si>
  <si>
    <t>0011209141</t>
  </si>
  <si>
    <t>PURAMEKAR</t>
  </si>
  <si>
    <t>26/12/2001</t>
  </si>
  <si>
    <t>SUPAJIANTO</t>
  </si>
  <si>
    <t>ERIKA SILABAN</t>
  </si>
  <si>
    <t>0009014321</t>
  </si>
  <si>
    <t>15/12/2000</t>
  </si>
  <si>
    <t>IYAN. A</t>
  </si>
  <si>
    <t>GINAH</t>
  </si>
  <si>
    <t>AMELLIYA</t>
  </si>
  <si>
    <t>0019010747</t>
  </si>
  <si>
    <t>YAYAN</t>
  </si>
  <si>
    <t>UUM SUNAYAH</t>
  </si>
  <si>
    <t>ANGELINA</t>
  </si>
  <si>
    <t>0026386023</t>
  </si>
  <si>
    <t>BANDAR JAYA</t>
  </si>
  <si>
    <t>M. ZEN</t>
  </si>
  <si>
    <t>ANIH</t>
  </si>
  <si>
    <t>SITI NINA KARNIA</t>
  </si>
  <si>
    <t>0022646717</t>
  </si>
  <si>
    <t>JATI MULYA</t>
  </si>
  <si>
    <t>AHID</t>
  </si>
  <si>
    <t>ENTIN</t>
  </si>
  <si>
    <t>NABILI EKA PUTRI</t>
  </si>
  <si>
    <t>0015329027</t>
  </si>
  <si>
    <t>18/10/2001</t>
  </si>
  <si>
    <t>ROPLAN</t>
  </si>
  <si>
    <t>NURAINI</t>
  </si>
  <si>
    <t>MITA NUR FADILAH</t>
  </si>
  <si>
    <t>0021453714</t>
  </si>
  <si>
    <t>LEBAK</t>
  </si>
  <si>
    <t>24/05/2002</t>
  </si>
  <si>
    <t>UBAIDILLAH</t>
  </si>
  <si>
    <t>ASTIAWATI</t>
  </si>
  <si>
    <t>MAYANG PUTRI</t>
  </si>
  <si>
    <t>0016792481</t>
  </si>
  <si>
    <t>23/05/2001</t>
  </si>
  <si>
    <t>ALIMIN</t>
  </si>
  <si>
    <t>ROSMINI</t>
  </si>
  <si>
    <t>ARYA DIREJA</t>
  </si>
  <si>
    <t>0016792540</t>
  </si>
  <si>
    <t>ASEP MULYADI</t>
  </si>
  <si>
    <t>WARYATI</t>
  </si>
  <si>
    <t>SIGIT ARIYANTO</t>
  </si>
  <si>
    <t>0022594773</t>
  </si>
  <si>
    <t>M. KISNO</t>
  </si>
  <si>
    <t>ATI RAHAYU</t>
  </si>
  <si>
    <t>FEFI YUNIA AMALIA SARI</t>
  </si>
  <si>
    <t>0024365430</t>
  </si>
  <si>
    <t>SINARLUAS</t>
  </si>
  <si>
    <t>SUPINGI</t>
  </si>
  <si>
    <t>SUKARMAH</t>
  </si>
  <si>
    <t>YANAH DEWI LESTARI</t>
  </si>
  <si>
    <t>FENI SEFTI YANA</t>
  </si>
  <si>
    <t>22/06/2002</t>
  </si>
  <si>
    <t>FARADILLA MAHARANI</t>
  </si>
  <si>
    <t>0014142975</t>
  </si>
  <si>
    <t>16/11/2001</t>
  </si>
  <si>
    <t>MASRURI</t>
  </si>
  <si>
    <t>UMI PERTIWI</t>
  </si>
  <si>
    <t>MERIYANA</t>
  </si>
  <si>
    <t>0016792504</t>
  </si>
  <si>
    <t>25/01/2001</t>
  </si>
  <si>
    <t>SAHIRIN</t>
  </si>
  <si>
    <t>RUWILA</t>
  </si>
  <si>
    <t>WULAN DAMAYANTI</t>
  </si>
  <si>
    <t>0015288865</t>
  </si>
  <si>
    <t>SUKOHARJO</t>
  </si>
  <si>
    <t>13/05/2001</t>
  </si>
  <si>
    <t>TASLIM</t>
  </si>
  <si>
    <t>KUSMI YATI</t>
  </si>
  <si>
    <t>ONGKY WAHYUDI</t>
  </si>
  <si>
    <t>0023153148</t>
  </si>
  <si>
    <t>19/10/2002</t>
  </si>
  <si>
    <t>ADE SARPUDIN</t>
  </si>
  <si>
    <t>YATI SURIYATI</t>
  </si>
  <si>
    <t>NUR HASANAH</t>
  </si>
  <si>
    <t>0009611641</t>
  </si>
  <si>
    <t>LAMPUNG</t>
  </si>
  <si>
    <t>UDIN</t>
  </si>
  <si>
    <t>AAN</t>
  </si>
  <si>
    <t>ELA WIDIANA</t>
  </si>
  <si>
    <t>0022815796</t>
  </si>
  <si>
    <t>TOTOKATON</t>
  </si>
  <si>
    <t>29/07/2002</t>
  </si>
  <si>
    <t>WIDODO</t>
  </si>
  <si>
    <t>MARYANA</t>
  </si>
  <si>
    <t>EINDAH APRYANTY</t>
  </si>
  <si>
    <t>0029214525</t>
  </si>
  <si>
    <t>BLITAR</t>
  </si>
  <si>
    <t>SMPN 1 PUNGGUR LAMTENG</t>
  </si>
  <si>
    <t>SYUKARIANTO</t>
  </si>
  <si>
    <t>DWI JULI KRISTIANA</t>
  </si>
  <si>
    <t>FAHRUL ROZI</t>
  </si>
  <si>
    <t>9993784975</t>
  </si>
  <si>
    <t>28/05/1999</t>
  </si>
  <si>
    <t>RUSDI SULAIMAN</t>
  </si>
  <si>
    <t>UMI PARKATIN</t>
  </si>
  <si>
    <t>ADI NUFRIYANSAH</t>
  </si>
  <si>
    <t>0016722527</t>
  </si>
  <si>
    <t>LINDA OKTAVIA</t>
  </si>
  <si>
    <t>0012887865</t>
  </si>
  <si>
    <t>MUARA TENANG</t>
  </si>
  <si>
    <t>AGUSMAN</t>
  </si>
  <si>
    <t>ENDANG CARWATI</t>
  </si>
  <si>
    <t>0004086080</t>
  </si>
  <si>
    <t>SMPN 1 GEDUNG SURIAN</t>
  </si>
  <si>
    <t>TARWIN</t>
  </si>
  <si>
    <t>HASANAH</t>
  </si>
  <si>
    <t>ADELIA</t>
  </si>
  <si>
    <t>999074599</t>
  </si>
  <si>
    <t>PURA SARI</t>
  </si>
  <si>
    <t>SURYANA</t>
  </si>
  <si>
    <t>HERMINAH</t>
  </si>
  <si>
    <t>EDI SATRIA</t>
  </si>
  <si>
    <t>0008634916</t>
  </si>
  <si>
    <t>MARDANI</t>
  </si>
  <si>
    <t>MARDALINA</t>
  </si>
  <si>
    <t>M. MAHENDRA. F. R</t>
  </si>
  <si>
    <t>0028930454</t>
  </si>
  <si>
    <t>BEKASI</t>
  </si>
  <si>
    <t>24/11/2002</t>
  </si>
  <si>
    <t>NANDANG SUBARNA</t>
  </si>
  <si>
    <t>TUTI</t>
  </si>
  <si>
    <t>PUTRI MAWADAH</t>
  </si>
  <si>
    <t>0028930430</t>
  </si>
  <si>
    <t>M. SOLEH</t>
  </si>
  <si>
    <t>ROSMIYATI</t>
  </si>
  <si>
    <t>RAMANDA</t>
  </si>
  <si>
    <t>0028930453</t>
  </si>
  <si>
    <t>17/08/2002</t>
  </si>
  <si>
    <t>YASIR ARAFAT</t>
  </si>
  <si>
    <t>SUKMANA</t>
  </si>
  <si>
    <t>AJI ALPIANSAH</t>
  </si>
  <si>
    <t>0013636468</t>
  </si>
  <si>
    <t>SUKA JAYA</t>
  </si>
  <si>
    <t>29/06/2001</t>
  </si>
  <si>
    <t>SAEPUDIN</t>
  </si>
  <si>
    <t>PARSIH</t>
  </si>
  <si>
    <t>TITIN INDARWATI</t>
  </si>
  <si>
    <t>0017331806</t>
  </si>
  <si>
    <t>TRIMULYO</t>
  </si>
  <si>
    <t>KARTA SASMITA</t>
  </si>
  <si>
    <t>ENDANG SUPRIHATIN</t>
  </si>
  <si>
    <t>SARTIKA</t>
  </si>
  <si>
    <t>0036296057</t>
  </si>
  <si>
    <t>14/04/2002</t>
  </si>
  <si>
    <t>DARWIN</t>
  </si>
  <si>
    <t>KINAH</t>
  </si>
  <si>
    <t xml:space="preserve">YULYANTI.S </t>
  </si>
  <si>
    <t>0011608799</t>
  </si>
  <si>
    <t>RAWA BEBEK</t>
  </si>
  <si>
    <t>PURAMUKTI</t>
  </si>
  <si>
    <t>T. SIMAMORA</t>
  </si>
  <si>
    <t>RITA PURBA</t>
  </si>
  <si>
    <t>SUSI SUSILOWATI</t>
  </si>
  <si>
    <t>0011974624</t>
  </si>
  <si>
    <t>GUNUNG KIDUL</t>
  </si>
  <si>
    <t>25/09/2001</t>
  </si>
  <si>
    <t>PURWANTO</t>
  </si>
  <si>
    <t>WARYONO</t>
  </si>
  <si>
    <t>0011369441</t>
  </si>
  <si>
    <t>BARADATU</t>
  </si>
  <si>
    <t>JAMA'AN</t>
  </si>
  <si>
    <t>TUKIYAH</t>
  </si>
  <si>
    <t>M. H. ALCHAIDAR</t>
  </si>
  <si>
    <t>0016792490</t>
  </si>
  <si>
    <t>30/10/2001</t>
  </si>
  <si>
    <t>MULKIAN. H</t>
  </si>
  <si>
    <t>YUSNIAR</t>
  </si>
  <si>
    <t>VISKA DWI YANTI</t>
  </si>
  <si>
    <t>0009504322</t>
  </si>
  <si>
    <t>27/03/2000</t>
  </si>
  <si>
    <t>DARHANUDIN</t>
  </si>
  <si>
    <t>RUSAINI</t>
  </si>
  <si>
    <t>TITI ROSMIATI</t>
  </si>
  <si>
    <t>0017288050</t>
  </si>
  <si>
    <t>EMAN</t>
  </si>
  <si>
    <t>SITI SAODAH</t>
  </si>
  <si>
    <t>KHOLIFATULMUTHIA NINGTIYAS</t>
  </si>
  <si>
    <t>0016797946</t>
  </si>
  <si>
    <t>EKO HARMONO</t>
  </si>
  <si>
    <t>M. SAFI'I</t>
  </si>
  <si>
    <t>0008633625</t>
  </si>
  <si>
    <t>PURASETIA</t>
  </si>
  <si>
    <t>WAKIDI</t>
  </si>
  <si>
    <t>SARTI</t>
  </si>
  <si>
    <t>ANDI SETIAWAN</t>
  </si>
  <si>
    <t>0086342748</t>
  </si>
  <si>
    <t>KOMARUDIN</t>
  </si>
  <si>
    <t>ROHAYENI</t>
  </si>
  <si>
    <t>TANGGAMUS</t>
  </si>
  <si>
    <t>AHMAD DIAN SAPUTRA</t>
  </si>
  <si>
    <t>0021314482</t>
  </si>
  <si>
    <t>LAMPUNG TIMUR</t>
  </si>
  <si>
    <t>DARMANTO</t>
  </si>
  <si>
    <t>SUTINAH</t>
  </si>
  <si>
    <t>AHMAD DANI PRAYOGA</t>
  </si>
  <si>
    <t>0021320312</t>
  </si>
  <si>
    <t>PURWOSARI</t>
  </si>
  <si>
    <t>PONIMIN</t>
  </si>
  <si>
    <t>FATHONAH</t>
  </si>
  <si>
    <t>SITI KOMARIYAH</t>
  </si>
  <si>
    <t>0013636482</t>
  </si>
  <si>
    <t>CIPTA WARAS LAMPUNG</t>
  </si>
  <si>
    <t>SITI LESTARI</t>
  </si>
  <si>
    <t>ELA SARI</t>
  </si>
  <si>
    <t>0020300996</t>
  </si>
  <si>
    <t>MEKARJAYA</t>
  </si>
  <si>
    <t>ERIN. S</t>
  </si>
  <si>
    <t>FATMAWATI</t>
  </si>
  <si>
    <t>TALANG UJUNG</t>
  </si>
  <si>
    <t>MEGA SILVIA</t>
  </si>
  <si>
    <t>0008634745</t>
  </si>
  <si>
    <t>CIPTA WARAS</t>
  </si>
  <si>
    <t>SUTIONO</t>
  </si>
  <si>
    <t>SUSI YOSP WAHYUNI</t>
  </si>
  <si>
    <t>BUNGIN II</t>
  </si>
  <si>
    <t>APRILLIA</t>
  </si>
  <si>
    <t>0028930428</t>
  </si>
  <si>
    <t>29/04/2002</t>
  </si>
  <si>
    <t>SUPRIONO</t>
  </si>
  <si>
    <t>SRI WAHYUNINGSIH</t>
  </si>
  <si>
    <t>NAUJI SAJIWO</t>
  </si>
  <si>
    <t>0001066224</t>
  </si>
  <si>
    <t>UJUNG JAYA</t>
  </si>
  <si>
    <t>13/08/2001</t>
  </si>
  <si>
    <t>MULYA</t>
  </si>
  <si>
    <t>MARLIAH</t>
  </si>
  <si>
    <t>PUR PEBRIANTO</t>
  </si>
  <si>
    <t>0001256637</t>
  </si>
  <si>
    <t>TEGAL GONDO</t>
  </si>
  <si>
    <t>15/11/2000</t>
  </si>
  <si>
    <t>SUNARTO</t>
  </si>
  <si>
    <t>PUTRI</t>
  </si>
  <si>
    <t>0015761525</t>
  </si>
  <si>
    <t>BANDAR LAMPUNG</t>
  </si>
  <si>
    <t>19/12/2001</t>
  </si>
  <si>
    <t>MARKONI</t>
  </si>
  <si>
    <t>PONIRAN</t>
  </si>
  <si>
    <t>ERIK RENALDA</t>
  </si>
  <si>
    <t>0013636467</t>
  </si>
  <si>
    <t>ERWIN SUGARA</t>
  </si>
  <si>
    <t>MURTI</t>
  </si>
  <si>
    <t>PURA MEKAR</t>
  </si>
  <si>
    <t>IIS SAFITRI</t>
  </si>
  <si>
    <t>0008634741</t>
  </si>
  <si>
    <t>14/01/2002</t>
  </si>
  <si>
    <t>KOHARUDIN</t>
  </si>
  <si>
    <t>NARSIAH</t>
  </si>
  <si>
    <t>NATI RAHAYU</t>
  </si>
  <si>
    <t>0011228955</t>
  </si>
  <si>
    <t>20/05/2002</t>
  </si>
  <si>
    <t>SUJUD</t>
  </si>
  <si>
    <t>SANIRAH</t>
  </si>
  <si>
    <t>WANASARI</t>
  </si>
  <si>
    <t>SELVA OKTAFIA</t>
  </si>
  <si>
    <t>0014921925</t>
  </si>
  <si>
    <t>CIPTAGARA</t>
  </si>
  <si>
    <t>M. HARUN</t>
  </si>
  <si>
    <t>KARTINI</t>
  </si>
  <si>
    <t>JUWARNI SETIANINGSIH</t>
  </si>
  <si>
    <t>0028873604</t>
  </si>
  <si>
    <t>SMPN 2 GEDUNG SURIAN</t>
  </si>
  <si>
    <t>UKIM</t>
  </si>
  <si>
    <t>WASEM</t>
  </si>
  <si>
    <t>AIR PAKUAN</t>
  </si>
  <si>
    <t>SRI WAHYUNI</t>
  </si>
  <si>
    <t>0026523588</t>
  </si>
  <si>
    <t>22/11/2002</t>
  </si>
  <si>
    <t>UJANG</t>
  </si>
  <si>
    <t>SUMIATI</t>
  </si>
  <si>
    <t>AIR RINGKIH</t>
  </si>
  <si>
    <t>SUCI INDAH SARI</t>
  </si>
  <si>
    <t>0028884156</t>
  </si>
  <si>
    <t>TAPAK SIRING</t>
  </si>
  <si>
    <t>20/04/2002</t>
  </si>
  <si>
    <t>SARMINI</t>
  </si>
  <si>
    <t>SAIBAH</t>
  </si>
  <si>
    <t>NITA YUNITA</t>
  </si>
  <si>
    <t>0018002973</t>
  </si>
  <si>
    <t>BERINGIN JAYA</t>
  </si>
  <si>
    <t>RAKIMIN</t>
  </si>
  <si>
    <t>EARSI</t>
  </si>
  <si>
    <t>ARI WIBOWO</t>
  </si>
  <si>
    <t>0007949829</t>
  </si>
  <si>
    <t>SAMSUDIN</t>
  </si>
  <si>
    <t>HARIJAH</t>
  </si>
  <si>
    <t>CEKDAM JAYA</t>
  </si>
  <si>
    <t>SITI ARIAH</t>
  </si>
  <si>
    <t>0028930450</t>
  </si>
  <si>
    <t>20/10/2002</t>
  </si>
  <si>
    <t>SARJA</t>
  </si>
  <si>
    <t>RODIAH</t>
  </si>
  <si>
    <t>PRAYOGA DWI PUTRA</t>
  </si>
  <si>
    <t>0023571825</t>
  </si>
  <si>
    <t>PETI MARHIDA</t>
  </si>
  <si>
    <t>ZUHDI</t>
  </si>
  <si>
    <t>RAISYA DINDA SHAHIRA</t>
  </si>
  <si>
    <t>0050493367</t>
  </si>
  <si>
    <t>25/11/2002</t>
  </si>
  <si>
    <t>JONI EKO PARJONO</t>
  </si>
  <si>
    <t>RESNETI</t>
  </si>
  <si>
    <t>ELSA NABILA PUTRI</t>
  </si>
  <si>
    <t>0016792561</t>
  </si>
  <si>
    <t>MUARA JAYA I</t>
  </si>
  <si>
    <t>20/12/2001</t>
  </si>
  <si>
    <t>SMPN 2 KEBUN TEBU</t>
  </si>
  <si>
    <t>A JUARSAH</t>
  </si>
  <si>
    <t>MASTURAH</t>
  </si>
  <si>
    <t>M. IFFAT LABIB SAPUTRA</t>
  </si>
  <si>
    <t>0023153099</t>
  </si>
  <si>
    <t>18/06/2002</t>
  </si>
  <si>
    <t>IYAN SOPYAN</t>
  </si>
  <si>
    <t>ELYANORA</t>
  </si>
  <si>
    <t>KIKI SUTIAWAN</t>
  </si>
  <si>
    <t>0027375204</t>
  </si>
  <si>
    <t>MTs NU KEBUN TEBU</t>
  </si>
  <si>
    <t>AMIR HAMZAH</t>
  </si>
  <si>
    <t>NILAWANAH</t>
  </si>
  <si>
    <t>ENI NURAINI</t>
  </si>
  <si>
    <t>0026512466</t>
  </si>
  <si>
    <t>PETAI KAYU</t>
  </si>
  <si>
    <t>SMPN SATU ATAP 1 ULU BELU</t>
  </si>
  <si>
    <t>EDIN</t>
  </si>
  <si>
    <t>SANII</t>
  </si>
  <si>
    <t>UYUN ANGGARA IDI YANSA</t>
  </si>
  <si>
    <t>9992466471</t>
  </si>
  <si>
    <t>KOTA AGUNG</t>
  </si>
  <si>
    <t>17/05/1999</t>
  </si>
  <si>
    <t>WILISMAN HADI</t>
  </si>
  <si>
    <t>MINARIA</t>
  </si>
  <si>
    <t>RIO APRIANSYAH</t>
  </si>
  <si>
    <t>0002201989</t>
  </si>
  <si>
    <t>MISDAR</t>
  </si>
  <si>
    <t>SITI PATIMAH</t>
  </si>
  <si>
    <t>MAIMUNAH RAHAYU</t>
  </si>
  <si>
    <t>0016792410</t>
  </si>
  <si>
    <t>25/02/2001</t>
  </si>
  <si>
    <t>SUJONO</t>
  </si>
  <si>
    <t>ROHYATI</t>
  </si>
  <si>
    <t>PUTRI WIDIANTI</t>
  </si>
  <si>
    <t>0016792426</t>
  </si>
  <si>
    <t>TRIBUDISYUKUR</t>
  </si>
  <si>
    <t>TRIBUDIMAKMUR</t>
  </si>
  <si>
    <t>EDI SUHENDI</t>
  </si>
  <si>
    <t>IKAH</t>
  </si>
  <si>
    <t>MUHAMMAD RIFADLI SUNANDAR</t>
  </si>
  <si>
    <t>0028873320</t>
  </si>
  <si>
    <t>JANURI</t>
  </si>
  <si>
    <t>CICIH S</t>
  </si>
  <si>
    <t>RISA ANDITA</t>
  </si>
  <si>
    <t>0023153101</t>
  </si>
  <si>
    <t>ANSORI B.S</t>
  </si>
  <si>
    <t>ROSTENA</t>
  </si>
  <si>
    <t>MUHAMMAD RIO IRAWAN</t>
  </si>
  <si>
    <t>0011343349</t>
  </si>
  <si>
    <t>21/07/2001</t>
  </si>
  <si>
    <t>TARMIDI</t>
  </si>
  <si>
    <t>SULBIMA</t>
  </si>
  <si>
    <t>ZAHWA NANDA TAGIA</t>
  </si>
  <si>
    <t>0023919704</t>
  </si>
  <si>
    <t>PEKON BALAK</t>
  </si>
  <si>
    <t>MULKAT</t>
  </si>
  <si>
    <t>NILI DARYA</t>
  </si>
  <si>
    <t>HERWANDA</t>
  </si>
  <si>
    <t>0026374600</t>
  </si>
  <si>
    <t>SUKAMARNAH</t>
  </si>
  <si>
    <t>MUARA JAYA II</t>
  </si>
  <si>
    <t>SMP N 1 PARADASUKA</t>
  </si>
  <si>
    <t>MUKHLIS</t>
  </si>
  <si>
    <t>ERMA</t>
  </si>
  <si>
    <t>EKA YUSTIAN</t>
  </si>
  <si>
    <t>0010382296</t>
  </si>
  <si>
    <t>26/06/2001</t>
  </si>
  <si>
    <t>ASEP YUSUF</t>
  </si>
  <si>
    <t>ETI SITI YANAH</t>
  </si>
  <si>
    <t>DANI PURBA YUSUF</t>
  </si>
  <si>
    <t>0028657599</t>
  </si>
  <si>
    <t>SUMBER JAYA</t>
  </si>
  <si>
    <t>21/07/2002</t>
  </si>
  <si>
    <t>MUARAJAYA I</t>
  </si>
  <si>
    <t>ROHMAN YUSUF</t>
  </si>
  <si>
    <t>SRI SUKAWATI</t>
  </si>
  <si>
    <t>REZA SELVIA</t>
  </si>
  <si>
    <t>0022658324</t>
  </si>
  <si>
    <t>WAY PETAI</t>
  </si>
  <si>
    <t>TUGU SARI</t>
  </si>
  <si>
    <t>SMPN 1 SUMBERJAYA</t>
  </si>
  <si>
    <t>IMRON</t>
  </si>
  <si>
    <t>MISDA WATI</t>
  </si>
  <si>
    <t>SHEILLA SELVIANA</t>
  </si>
  <si>
    <t>0015348949</t>
  </si>
  <si>
    <t>30/06/2001</t>
  </si>
  <si>
    <t>RUSLI</t>
  </si>
  <si>
    <t>SITI AMINAH</t>
  </si>
  <si>
    <t>DEVI ANGGRAINI</t>
  </si>
  <si>
    <t>0014049612</t>
  </si>
  <si>
    <t>17/03/2001</t>
  </si>
  <si>
    <t>SAIDRAN</t>
  </si>
  <si>
    <t>UMMAH</t>
  </si>
  <si>
    <t>AHMAD RUSTANDI</t>
  </si>
  <si>
    <t>0011343348</t>
  </si>
  <si>
    <t>RAMIN</t>
  </si>
  <si>
    <t>NISAH</t>
  </si>
  <si>
    <t>INTAN WIDIA LESTARI</t>
  </si>
  <si>
    <t>0028873325</t>
  </si>
  <si>
    <t>DARWIS</t>
  </si>
  <si>
    <t>WILIYAWATI</t>
  </si>
  <si>
    <t>CARIS SULISTIANA</t>
  </si>
  <si>
    <t>0011608805</t>
  </si>
  <si>
    <t>ANA SURYANA</t>
  </si>
  <si>
    <t>RATEM</t>
  </si>
  <si>
    <t>MUTIARA LINTANG</t>
  </si>
  <si>
    <t>0028657593</t>
  </si>
  <si>
    <t>CAMPANG MUARAJAYA I</t>
  </si>
  <si>
    <t>BARZAN</t>
  </si>
  <si>
    <t>SULASWATI</t>
  </si>
  <si>
    <t>ANGGINI MARETA</t>
  </si>
  <si>
    <t>0023153128</t>
  </si>
  <si>
    <t>14/03/2002</t>
  </si>
  <si>
    <t>CIKMAT FAUZI</t>
  </si>
  <si>
    <t>MIDA WELA</t>
  </si>
  <si>
    <t>DODI SANJAYA</t>
  </si>
  <si>
    <t>0011343538</t>
  </si>
  <si>
    <t>BUYUNG ADI</t>
  </si>
  <si>
    <t>RITA DARMALINDA</t>
  </si>
  <si>
    <t>TITIPAN PAK SUMAR</t>
  </si>
  <si>
    <t>MINI RISKA UTAMI</t>
  </si>
  <si>
    <t>0016792513</t>
  </si>
  <si>
    <t>SAI'AN</t>
  </si>
  <si>
    <t>INDARMAWARAH</t>
  </si>
  <si>
    <t>EKO SYAPUTRA</t>
  </si>
  <si>
    <t>0016255964</t>
  </si>
  <si>
    <t>TANJUNG RAYA</t>
  </si>
  <si>
    <t>22/09/2001</t>
  </si>
  <si>
    <t>l</t>
  </si>
  <si>
    <t>BUNGIN</t>
  </si>
  <si>
    <t>MAHRIN</t>
  </si>
  <si>
    <t>SUMINARTI</t>
  </si>
  <si>
    <t>PUTRI GITA HAZIZAH</t>
  </si>
  <si>
    <t>0021119485</t>
  </si>
  <si>
    <t>CANDIMAS</t>
  </si>
  <si>
    <t>14/05/2002</t>
  </si>
  <si>
    <t>LAMPUNG SELATAN</t>
  </si>
  <si>
    <t>SMP YAYASAN BADRUL LATIF</t>
  </si>
  <si>
    <t>M. BAMBANG SUDIBYO</t>
  </si>
  <si>
    <t>ETI SUKAESIH</t>
  </si>
  <si>
    <t>AAN SINTIA WATI</t>
  </si>
  <si>
    <t>0017331814</t>
  </si>
  <si>
    <t>17/09/2011</t>
  </si>
  <si>
    <t>CIPTAWARAS</t>
  </si>
  <si>
    <t>MTSs YAPSI SUMBERJAYA</t>
  </si>
  <si>
    <t>ASPEN</t>
  </si>
  <si>
    <t>WARNINGSIH</t>
  </si>
  <si>
    <t>DEWANTI</t>
  </si>
  <si>
    <t>9998676005</t>
  </si>
  <si>
    <t>MTs YAPSI SUMBERJAYA</t>
  </si>
  <si>
    <t>RIKO</t>
  </si>
  <si>
    <t>SITI MARYAMAH</t>
  </si>
  <si>
    <t>HAMSAH</t>
  </si>
  <si>
    <t>0028873611</t>
  </si>
  <si>
    <t>21/09/2002</t>
  </si>
  <si>
    <t>SINAR</t>
  </si>
  <si>
    <t>SADARNILA</t>
  </si>
  <si>
    <t>ANGGI SANJAYA</t>
  </si>
  <si>
    <t>0004161021</t>
  </si>
  <si>
    <t>OKU</t>
  </si>
  <si>
    <t>KASMIN JAYA</t>
  </si>
  <si>
    <t>ROHANA</t>
  </si>
  <si>
    <t>ERWAN</t>
  </si>
  <si>
    <t>0008634698</t>
  </si>
  <si>
    <t>27/04/2000</t>
  </si>
  <si>
    <t>MAULANA</t>
  </si>
  <si>
    <t>RETI AMA</t>
  </si>
  <si>
    <t>TITIPAN IPA</t>
  </si>
  <si>
    <t>JURUSAN</t>
  </si>
  <si>
    <t>17/09/2001</t>
  </si>
  <si>
    <t>AHMAD SUHENDRI</t>
  </si>
  <si>
    <t>0017151910</t>
  </si>
  <si>
    <t>25/10/2001</t>
  </si>
  <si>
    <t>MTs NURUL QODRI LAMPUNG TENGAH</t>
  </si>
  <si>
    <t>ENTAH ROHENDI</t>
  </si>
  <si>
    <t>SUHERNI</t>
  </si>
  <si>
    <t>AGIS SUYANA ADIPUTRA</t>
  </si>
  <si>
    <t>0008634749</t>
  </si>
  <si>
    <t>19/08/2000</t>
  </si>
  <si>
    <t>SUHENDI</t>
  </si>
  <si>
    <t>ENTIN KARTINI</t>
  </si>
  <si>
    <t>AHMAD YUSUP</t>
  </si>
  <si>
    <t>0009583594</t>
  </si>
  <si>
    <t>WAWAN</t>
  </si>
  <si>
    <t>ADE ROSITA</t>
  </si>
  <si>
    <t>MUHAMAT RAPIKI</t>
  </si>
  <si>
    <t>0028873322</t>
  </si>
  <si>
    <t>IYULANA</t>
  </si>
  <si>
    <t>AFIFPUL UMAM</t>
  </si>
  <si>
    <t>0013636408</t>
  </si>
  <si>
    <t>27/01/2002</t>
  </si>
  <si>
    <t>M. SUPANDRI</t>
  </si>
  <si>
    <t>HULMAH</t>
  </si>
  <si>
    <t>ADI SANTOSO</t>
  </si>
  <si>
    <t>0013635592</t>
  </si>
  <si>
    <t>30/042001</t>
  </si>
  <si>
    <t>SUMADI</t>
  </si>
  <si>
    <t>ASTINI</t>
  </si>
  <si>
    <t>AZAENI</t>
  </si>
  <si>
    <t>0016797919</t>
  </si>
  <si>
    <t>UJANG WAHIDIN</t>
  </si>
  <si>
    <t>SUDARSIH</t>
  </si>
  <si>
    <t>HERI AGUSTIAWANSYAH</t>
  </si>
  <si>
    <t>0005872192</t>
  </si>
  <si>
    <t>22/04/2000</t>
  </si>
  <si>
    <t>ASMAWI</t>
  </si>
  <si>
    <t>JAUHARA</t>
  </si>
  <si>
    <t>SYAHRUL MAULANA</t>
  </si>
  <si>
    <t>0021363611</t>
  </si>
  <si>
    <t>17/04/2002</t>
  </si>
  <si>
    <t>CEPI</t>
  </si>
  <si>
    <t>TINI</t>
  </si>
  <si>
    <t>RIAN SYAH</t>
  </si>
  <si>
    <t>0022528731</t>
  </si>
  <si>
    <t>KARMAN</t>
  </si>
  <si>
    <t>HELMINAH</t>
  </si>
  <si>
    <t>RIKA SAFITRI</t>
  </si>
  <si>
    <t>0025949033</t>
  </si>
  <si>
    <t>SINDANG JAYA</t>
  </si>
  <si>
    <t>28/02/2002</t>
  </si>
  <si>
    <t>SMPN 1 ATAP 1 ULU BELU</t>
  </si>
  <si>
    <t>JUHARYA</t>
  </si>
  <si>
    <t>ROHAYATI</t>
  </si>
  <si>
    <t>FITRA ANDIKA</t>
  </si>
  <si>
    <t>0017151914</t>
  </si>
  <si>
    <t>14/12/2001</t>
  </si>
  <si>
    <t>CIPTA GARA</t>
  </si>
  <si>
    <t>SOLIKIN</t>
  </si>
  <si>
    <t>082280584535</t>
  </si>
  <si>
    <t>JUMLAH TANGGUNGAN</t>
  </si>
  <si>
    <t>PENGHASILAN ORANG TUA</t>
  </si>
  <si>
    <t>JUMLAH SAUDARA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</si>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</sst>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6"/>
      <color rgb="FF0D0D0D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i/>
      <sz val="9"/>
      <color rgb="FF0D0D0D"/>
      <name val="Times New Roman"/>
      <family val="1"/>
    </font>
    <font>
      <b/>
      <sz val="8"/>
      <name val="Arial"/>
      <family val="2"/>
    </font>
    <font>
      <b/>
      <sz val="16"/>
      <name val="Times New Roman"/>
      <family val="1"/>
    </font>
    <font>
      <b/>
      <sz val="10"/>
      <name val="Arial"/>
      <family val="2"/>
    </font>
    <font>
      <sz val="11"/>
      <color theme="1"/>
      <name val="Arial"/>
      <family val="2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sz val="11"/>
      <name val="Calibri"/>
      <family val="2"/>
      <charset val="1"/>
      <scheme val="minor"/>
    </font>
    <font>
      <sz val="12"/>
      <name val="Times New Roman"/>
      <family val="1"/>
    </font>
    <font>
      <b/>
      <u/>
      <sz val="12"/>
      <name val="Times New Roman"/>
      <family val="1"/>
    </font>
    <font>
      <i/>
      <sz val="12"/>
      <name val="Times New Roman"/>
      <family val="1"/>
    </font>
    <font>
      <sz val="9"/>
      <color rgb="FFFF0000"/>
      <name val="Times New Roman"/>
      <family val="1"/>
    </font>
    <font>
      <sz val="9"/>
      <name val="Times New Roman"/>
      <family val="1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sz val="10"/>
      <name val="Times New Roman"/>
      <family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87">
    <xf numFmtId="0" fontId="0" fillId="0" borderId="0" xfId="0"/>
    <xf numFmtId="0" fontId="3" fillId="0" borderId="0" xfId="1" applyFont="1" applyAlignment="1"/>
    <xf numFmtId="0" fontId="5" fillId="0" borderId="0" xfId="1" applyFont="1" applyAlignment="1"/>
    <xf numFmtId="0" fontId="5" fillId="0" borderId="0" xfId="1" applyFont="1" applyAlignment="1">
      <alignment horizontal="center"/>
    </xf>
    <xf numFmtId="0" fontId="7" fillId="0" borderId="0" xfId="1" applyFont="1" applyAlignme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quotePrefix="1" applyFont="1" applyBorder="1"/>
    <xf numFmtId="0" fontId="12" fillId="0" borderId="1" xfId="0" quotePrefix="1" applyFont="1" applyBorder="1" applyAlignment="1">
      <alignment horizontal="center"/>
    </xf>
    <xf numFmtId="0" fontId="12" fillId="0" borderId="2" xfId="0" applyFont="1" applyBorder="1"/>
    <xf numFmtId="14" fontId="12" fillId="0" borderId="3" xfId="0" applyNumberFormat="1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left"/>
    </xf>
    <xf numFmtId="2" fontId="12" fillId="0" borderId="4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4" xfId="0" applyFont="1" applyFill="1" applyBorder="1"/>
    <xf numFmtId="0" fontId="12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 applyAlignment="1"/>
    <xf numFmtId="0" fontId="16" fillId="0" borderId="0" xfId="0" applyFont="1"/>
    <xf numFmtId="0" fontId="17" fillId="0" borderId="0" xfId="0" applyFont="1"/>
    <xf numFmtId="0" fontId="18" fillId="0" borderId="0" xfId="0" applyFont="1" applyBorder="1"/>
    <xf numFmtId="0" fontId="12" fillId="0" borderId="5" xfId="0" quotePrefix="1" applyFont="1" applyBorder="1"/>
    <xf numFmtId="0" fontId="12" fillId="0" borderId="5" xfId="0" quotePrefix="1" applyFont="1" applyBorder="1" applyAlignment="1">
      <alignment horizontal="center"/>
    </xf>
    <xf numFmtId="0" fontId="12" fillId="0" borderId="6" xfId="0" applyFont="1" applyBorder="1"/>
    <xf numFmtId="14" fontId="12" fillId="0" borderId="7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2" fillId="0" borderId="5" xfId="0" applyFont="1" applyBorder="1"/>
    <xf numFmtId="2" fontId="12" fillId="0" borderId="5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 vertical="top" wrapText="1"/>
    </xf>
    <xf numFmtId="0" fontId="19" fillId="0" borderId="1" xfId="0" quotePrefix="1" applyFont="1" applyBorder="1"/>
    <xf numFmtId="0" fontId="20" fillId="0" borderId="1" xfId="0" quotePrefix="1" applyFont="1" applyBorder="1"/>
    <xf numFmtId="0" fontId="20" fillId="0" borderId="2" xfId="0" applyFont="1" applyBorder="1"/>
    <xf numFmtId="14" fontId="20" fillId="0" borderId="3" xfId="0" applyNumberFormat="1" applyFont="1" applyBorder="1" applyAlignment="1">
      <alignment horizontal="left"/>
    </xf>
    <xf numFmtId="2" fontId="20" fillId="0" borderId="1" xfId="0" applyNumberFormat="1" applyFont="1" applyBorder="1" applyAlignment="1">
      <alignment horizontal="center"/>
    </xf>
    <xf numFmtId="0" fontId="20" fillId="0" borderId="1" xfId="0" applyFont="1" applyBorder="1"/>
    <xf numFmtId="0" fontId="20" fillId="0" borderId="1" xfId="0" applyFont="1" applyBorder="1" applyAlignment="1">
      <alignment horizontal="center" vertical="top" wrapText="1"/>
    </xf>
    <xf numFmtId="0" fontId="20" fillId="0" borderId="0" xfId="0" applyFont="1"/>
    <xf numFmtId="0" fontId="4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19" fillId="0" borderId="1" xfId="0" quotePrefix="1" applyFont="1" applyBorder="1" applyAlignment="1">
      <alignment horizontal="center"/>
    </xf>
    <xf numFmtId="0" fontId="19" fillId="0" borderId="2" xfId="0" applyFont="1" applyBorder="1"/>
    <xf numFmtId="14" fontId="19" fillId="0" borderId="3" xfId="0" applyNumberFormat="1" applyFont="1" applyBorder="1" applyAlignment="1">
      <alignment horizontal="left"/>
    </xf>
    <xf numFmtId="2" fontId="19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 vertical="top" wrapText="1"/>
    </xf>
    <xf numFmtId="0" fontId="23" fillId="0" borderId="0" xfId="0" applyFont="1"/>
    <xf numFmtId="0" fontId="21" fillId="0" borderId="0" xfId="0" applyFont="1"/>
    <xf numFmtId="0" fontId="12" fillId="0" borderId="1" xfId="0" quotePrefix="1" applyFont="1" applyBorder="1" applyAlignment="1">
      <alignment horizontal="left"/>
    </xf>
    <xf numFmtId="0" fontId="14" fillId="0" borderId="0" xfId="0" applyFont="1" applyFill="1"/>
    <xf numFmtId="0" fontId="25" fillId="0" borderId="0" xfId="0" applyFont="1" applyFill="1"/>
    <xf numFmtId="0" fontId="0" fillId="0" borderId="0" xfId="0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/>
    <xf numFmtId="0" fontId="12" fillId="0" borderId="12" xfId="0" quotePrefix="1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2" fontId="12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 vertical="top" wrapText="1"/>
    </xf>
    <xf numFmtId="2" fontId="12" fillId="0" borderId="12" xfId="0" applyNumberFormat="1" applyFont="1" applyBorder="1" applyAlignment="1">
      <alignment horizontal="left"/>
    </xf>
    <xf numFmtId="2" fontId="12" fillId="0" borderId="12" xfId="0" applyNumberFormat="1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20" fillId="0" borderId="15" xfId="0" applyFont="1" applyFill="1" applyBorder="1"/>
    <xf numFmtId="0" fontId="20" fillId="0" borderId="15" xfId="0" quotePrefix="1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2" fontId="20" fillId="0" borderId="15" xfId="0" applyNumberFormat="1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 vertical="top" wrapText="1"/>
    </xf>
    <xf numFmtId="0" fontId="12" fillId="0" borderId="17" xfId="0" applyFont="1" applyBorder="1" applyAlignment="1">
      <alignment horizontal="center"/>
    </xf>
    <xf numFmtId="0" fontId="12" fillId="0" borderId="18" xfId="0" applyFont="1" applyBorder="1"/>
    <xf numFmtId="0" fontId="12" fillId="0" borderId="18" xfId="0" quotePrefix="1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0" fontId="13" fillId="0" borderId="18" xfId="0" applyFont="1" applyBorder="1" applyAlignment="1">
      <alignment horizontal="center" vertical="top" wrapText="1"/>
    </xf>
    <xf numFmtId="0" fontId="11" fillId="0" borderId="2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12" fillId="0" borderId="9" xfId="0" applyFont="1" applyBorder="1"/>
    <xf numFmtId="0" fontId="12" fillId="0" borderId="9" xfId="0" quotePrefix="1" applyFont="1" applyBorder="1" applyAlignment="1">
      <alignment horizontal="center"/>
    </xf>
    <xf numFmtId="2" fontId="12" fillId="0" borderId="9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0" xfId="0" applyFont="1"/>
    <xf numFmtId="0" fontId="20" fillId="0" borderId="12" xfId="0" applyFont="1" applyBorder="1"/>
    <xf numFmtId="0" fontId="20" fillId="0" borderId="12" xfId="0" quotePrefix="1" applyFont="1" applyBorder="1"/>
    <xf numFmtId="2" fontId="20" fillId="0" borderId="12" xfId="0" applyNumberFormat="1" applyFont="1" applyBorder="1" applyAlignment="1">
      <alignment horizontal="center"/>
    </xf>
    <xf numFmtId="0" fontId="20" fillId="0" borderId="12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left"/>
    </xf>
    <xf numFmtId="0" fontId="12" fillId="0" borderId="12" xfId="0" applyFont="1" applyFill="1" applyBorder="1"/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20" fillId="0" borderId="12" xfId="0" quotePrefix="1" applyFont="1" applyBorder="1" applyAlignment="1">
      <alignment horizontal="center"/>
    </xf>
    <xf numFmtId="0" fontId="12" fillId="0" borderId="28" xfId="0" applyFont="1" applyBorder="1"/>
    <xf numFmtId="14" fontId="12" fillId="0" borderId="29" xfId="0" applyNumberFormat="1" applyFont="1" applyBorder="1" applyAlignment="1">
      <alignment horizontal="left"/>
    </xf>
    <xf numFmtId="0" fontId="12" fillId="0" borderId="30" xfId="0" applyFont="1" applyBorder="1"/>
    <xf numFmtId="14" fontId="12" fillId="0" borderId="31" xfId="0" applyNumberFormat="1" applyFont="1" applyBorder="1" applyAlignment="1">
      <alignment horizontal="left"/>
    </xf>
    <xf numFmtId="0" fontId="20" fillId="0" borderId="30" xfId="0" applyFont="1" applyBorder="1"/>
    <xf numFmtId="14" fontId="20" fillId="0" borderId="31" xfId="0" applyNumberFormat="1" applyFont="1" applyBorder="1" applyAlignment="1">
      <alignment horizontal="left"/>
    </xf>
    <xf numFmtId="0" fontId="20" fillId="0" borderId="32" xfId="0" applyFont="1" applyFill="1" applyBorder="1"/>
    <xf numFmtId="14" fontId="20" fillId="0" borderId="33" xfId="0" applyNumberFormat="1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4" fillId="0" borderId="12" xfId="0" applyFont="1" applyBorder="1" applyAlignment="1">
      <alignment horizontal="center" vertical="top" wrapText="1"/>
    </xf>
    <xf numFmtId="0" fontId="20" fillId="0" borderId="15" xfId="0" applyFont="1" applyBorder="1"/>
    <xf numFmtId="0" fontId="20" fillId="0" borderId="15" xfId="0" quotePrefix="1" applyFont="1" applyBorder="1" applyAlignment="1">
      <alignment horizontal="center"/>
    </xf>
    <xf numFmtId="0" fontId="20" fillId="0" borderId="32" xfId="0" applyFont="1" applyBorder="1"/>
    <xf numFmtId="14" fontId="20" fillId="0" borderId="33" xfId="0" applyNumberFormat="1" applyFont="1" applyBorder="1" applyAlignment="1">
      <alignment horizontal="left"/>
    </xf>
    <xf numFmtId="0" fontId="20" fillId="0" borderId="15" xfId="0" applyFont="1" applyBorder="1" applyAlignment="1">
      <alignment horizontal="center"/>
    </xf>
    <xf numFmtId="2" fontId="20" fillId="0" borderId="15" xfId="0" applyNumberFormat="1" applyFont="1" applyBorder="1" applyAlignment="1">
      <alignment horizontal="center"/>
    </xf>
    <xf numFmtId="0" fontId="20" fillId="0" borderId="34" xfId="0" applyFont="1" applyBorder="1"/>
    <xf numFmtId="0" fontId="20" fillId="0" borderId="34" xfId="0" quotePrefix="1" applyFont="1" applyBorder="1" applyAlignment="1">
      <alignment horizontal="center"/>
    </xf>
    <xf numFmtId="0" fontId="20" fillId="0" borderId="35" xfId="0" applyFont="1" applyBorder="1"/>
    <xf numFmtId="14" fontId="20" fillId="0" borderId="36" xfId="0" applyNumberFormat="1" applyFont="1" applyBorder="1" applyAlignment="1">
      <alignment horizontal="left"/>
    </xf>
    <xf numFmtId="0" fontId="20" fillId="0" borderId="34" xfId="0" applyFont="1" applyBorder="1" applyAlignment="1">
      <alignment horizontal="center"/>
    </xf>
    <xf numFmtId="2" fontId="20" fillId="0" borderId="34" xfId="0" applyNumberFormat="1" applyFont="1" applyBorder="1" applyAlignment="1">
      <alignment horizontal="center"/>
    </xf>
    <xf numFmtId="0" fontId="10" fillId="0" borderId="37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top" wrapText="1"/>
    </xf>
    <xf numFmtId="0" fontId="23" fillId="0" borderId="38" xfId="0" applyFont="1" applyBorder="1"/>
    <xf numFmtId="0" fontId="21" fillId="0" borderId="38" xfId="0" applyFont="1" applyBorder="1"/>
    <xf numFmtId="0" fontId="0" fillId="0" borderId="38" xfId="0" applyBorder="1"/>
    <xf numFmtId="0" fontId="23" fillId="2" borderId="0" xfId="0" applyFont="1" applyFill="1"/>
    <xf numFmtId="0" fontId="21" fillId="2" borderId="0" xfId="0" applyFont="1" applyFill="1"/>
    <xf numFmtId="0" fontId="12" fillId="2" borderId="12" xfId="0" applyFont="1" applyFill="1" applyBorder="1"/>
    <xf numFmtId="0" fontId="12" fillId="2" borderId="12" xfId="0" quotePrefix="1" applyFont="1" applyFill="1" applyBorder="1" applyAlignment="1">
      <alignment horizontal="center"/>
    </xf>
    <xf numFmtId="0" fontId="12" fillId="2" borderId="30" xfId="0" applyFont="1" applyFill="1" applyBorder="1"/>
    <xf numFmtId="14" fontId="12" fillId="2" borderId="31" xfId="0" applyNumberFormat="1" applyFont="1" applyFill="1" applyBorder="1" applyAlignment="1">
      <alignment horizontal="left"/>
    </xf>
    <xf numFmtId="0" fontId="12" fillId="2" borderId="12" xfId="0" applyFont="1" applyFill="1" applyBorder="1" applyAlignment="1">
      <alignment horizontal="center"/>
    </xf>
    <xf numFmtId="2" fontId="12" fillId="2" borderId="12" xfId="0" applyNumberFormat="1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horizontal="center" vertical="center"/>
    </xf>
    <xf numFmtId="0" fontId="10" fillId="2" borderId="0" xfId="0" applyFont="1" applyFill="1"/>
    <xf numFmtId="0" fontId="0" fillId="2" borderId="0" xfId="0" applyFill="1"/>
    <xf numFmtId="0" fontId="20" fillId="2" borderId="12" xfId="0" applyFont="1" applyFill="1" applyBorder="1"/>
    <xf numFmtId="0" fontId="20" fillId="2" borderId="12" xfId="0" quotePrefix="1" applyFont="1" applyFill="1" applyBorder="1" applyAlignment="1">
      <alignment horizontal="center"/>
    </xf>
    <xf numFmtId="0" fontId="20" fillId="2" borderId="30" xfId="0" applyFont="1" applyFill="1" applyBorder="1"/>
    <xf numFmtId="14" fontId="20" fillId="2" borderId="31" xfId="0" applyNumberFormat="1" applyFont="1" applyFill="1" applyBorder="1" applyAlignment="1">
      <alignment horizontal="left"/>
    </xf>
    <xf numFmtId="0" fontId="20" fillId="2" borderId="12" xfId="0" applyFont="1" applyFill="1" applyBorder="1" applyAlignment="1">
      <alignment horizontal="center"/>
    </xf>
    <xf numFmtId="2" fontId="20" fillId="2" borderId="12" xfId="0" applyNumberFormat="1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 vertical="top" wrapText="1"/>
    </xf>
    <xf numFmtId="0" fontId="20" fillId="2" borderId="34" xfId="0" applyFont="1" applyFill="1" applyBorder="1"/>
    <xf numFmtId="0" fontId="20" fillId="2" borderId="34" xfId="0" quotePrefix="1" applyFont="1" applyFill="1" applyBorder="1" applyAlignment="1">
      <alignment horizontal="center"/>
    </xf>
    <xf numFmtId="0" fontId="20" fillId="2" borderId="35" xfId="0" applyFont="1" applyFill="1" applyBorder="1"/>
    <xf numFmtId="14" fontId="20" fillId="2" borderId="36" xfId="0" applyNumberFormat="1" applyFont="1" applyFill="1" applyBorder="1" applyAlignment="1">
      <alignment horizontal="left"/>
    </xf>
    <xf numFmtId="0" fontId="20" fillId="2" borderId="34" xfId="0" applyFont="1" applyFill="1" applyBorder="1" applyAlignment="1">
      <alignment horizontal="center"/>
    </xf>
    <xf numFmtId="2" fontId="20" fillId="2" borderId="34" xfId="0" applyNumberFormat="1" applyFont="1" applyFill="1" applyBorder="1" applyAlignment="1">
      <alignment horizontal="center"/>
    </xf>
    <xf numFmtId="0" fontId="24" fillId="2" borderId="34" xfId="0" applyFont="1" applyFill="1" applyBorder="1" applyAlignment="1">
      <alignment horizontal="center" vertical="top" wrapText="1"/>
    </xf>
    <xf numFmtId="0" fontId="10" fillId="2" borderId="37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25" fillId="2" borderId="0" xfId="0" applyFont="1" applyFill="1"/>
    <xf numFmtId="0" fontId="14" fillId="2" borderId="0" xfId="0" applyFont="1" applyFill="1"/>
    <xf numFmtId="0" fontId="4" fillId="0" borderId="0" xfId="0" applyFont="1" applyAlignment="1">
      <alignment horizontal="center"/>
    </xf>
    <xf numFmtId="0" fontId="0" fillId="0" borderId="0" xfId="0" quotePrefix="1"/>
    <xf numFmtId="0" fontId="11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6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1" fillId="0" borderId="21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4.jpeg"/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7144</xdr:colOff>
      <xdr:row>5</xdr:row>
      <xdr:rowOff>47624</xdr:rowOff>
    </xdr:from>
    <xdr:to>
      <xdr:col>13</xdr:col>
      <xdr:colOff>726281</xdr:colOff>
      <xdr:row>5</xdr:row>
      <xdr:rowOff>61912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7144" y="1142999"/>
          <a:ext cx="11825287" cy="14288"/>
        </a:xfrm>
        <a:prstGeom prst="line">
          <a:avLst/>
        </a:prstGeom>
        <a:ln w="41275"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1375</xdr:row>
      <xdr:rowOff>142875</xdr:rowOff>
    </xdr:from>
    <xdr:to>
      <xdr:col>2</xdr:col>
      <xdr:colOff>542925</xdr:colOff>
      <xdr:row>1382</xdr:row>
      <xdr:rowOff>38100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0" y="262499475"/>
          <a:ext cx="2466975" cy="1228725"/>
        </a:xfrm>
        <a:prstGeom prst="rect">
          <a:avLst/>
        </a:prstGeom>
        <a:noFill/>
      </xdr:spPr>
    </xdr:pic>
    <xdr:clientData/>
  </xdr:twoCellAnchor>
  <xdr:twoCellAnchor>
    <xdr:from>
      <xdr:col>12</xdr:col>
      <xdr:colOff>461963</xdr:colOff>
      <xdr:row>0</xdr:row>
      <xdr:rowOff>107155</xdr:rowOff>
    </xdr:from>
    <xdr:to>
      <xdr:col>13</xdr:col>
      <xdr:colOff>545307</xdr:colOff>
      <xdr:row>3</xdr:row>
      <xdr:rowOff>119063</xdr:rowOff>
    </xdr:to>
    <xdr:pic>
      <xdr:nvPicPr>
        <xdr:cNvPr id="4" name="Picture 239" descr="sman 1 tebu jadi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910888" y="107155"/>
          <a:ext cx="740569" cy="6977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63500</xdr:colOff>
      <xdr:row>0</xdr:row>
      <xdr:rowOff>158750</xdr:rowOff>
    </xdr:from>
    <xdr:to>
      <xdr:col>1</xdr:col>
      <xdr:colOff>611299</xdr:colOff>
      <xdr:row>3</xdr:row>
      <xdr:rowOff>204381</xdr:rowOff>
    </xdr:to>
    <xdr:pic>
      <xdr:nvPicPr>
        <xdr:cNvPr id="5" name="Picture 4" descr="D:\file 2017\logo provinsi lampung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150" y="158750"/>
          <a:ext cx="576374" cy="731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7144</xdr:colOff>
      <xdr:row>5</xdr:row>
      <xdr:rowOff>40822</xdr:rowOff>
    </xdr:from>
    <xdr:to>
      <xdr:col>15</xdr:col>
      <xdr:colOff>0</xdr:colOff>
      <xdr:row>5</xdr:row>
      <xdr:rowOff>61912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flipV="1">
          <a:off x="7144" y="1193347"/>
          <a:ext cx="11946731" cy="21090"/>
        </a:xfrm>
        <a:prstGeom prst="line">
          <a:avLst/>
        </a:prstGeom>
        <a:ln w="41275"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518584</xdr:colOff>
      <xdr:row>0</xdr:row>
      <xdr:rowOff>153457</xdr:rowOff>
    </xdr:from>
    <xdr:to>
      <xdr:col>13</xdr:col>
      <xdr:colOff>825500</xdr:colOff>
      <xdr:row>3</xdr:row>
      <xdr:rowOff>82020</xdr:rowOff>
    </xdr:to>
    <xdr:pic>
      <xdr:nvPicPr>
        <xdr:cNvPr id="3" name="Picture 239" descr="sman 1 tebu jadi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86584" y="153457"/>
          <a:ext cx="846666" cy="69056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63500</xdr:colOff>
      <xdr:row>0</xdr:row>
      <xdr:rowOff>158750</xdr:rowOff>
    </xdr:from>
    <xdr:to>
      <xdr:col>1</xdr:col>
      <xdr:colOff>639874</xdr:colOff>
      <xdr:row>2</xdr:row>
      <xdr:rowOff>249285</xdr:rowOff>
    </xdr:to>
    <xdr:pic>
      <xdr:nvPicPr>
        <xdr:cNvPr id="4" name="Picture 3" descr="D:\file 2017\logo provinsi lampung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1150" y="158750"/>
          <a:ext cx="576374" cy="604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1330</xdr:row>
      <xdr:rowOff>142875</xdr:rowOff>
    </xdr:from>
    <xdr:to>
      <xdr:col>2</xdr:col>
      <xdr:colOff>542925</xdr:colOff>
      <xdr:row>1337</xdr:row>
      <xdr:rowOff>38100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0" y="250116975"/>
          <a:ext cx="2466975" cy="12287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7144</xdr:colOff>
      <xdr:row>5</xdr:row>
      <xdr:rowOff>40822</xdr:rowOff>
    </xdr:from>
    <xdr:to>
      <xdr:col>15</xdr:col>
      <xdr:colOff>0</xdr:colOff>
      <xdr:row>5</xdr:row>
      <xdr:rowOff>61912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 flipV="1">
          <a:off x="7144" y="1197429"/>
          <a:ext cx="12007963" cy="21090"/>
        </a:xfrm>
        <a:prstGeom prst="line">
          <a:avLst/>
        </a:prstGeom>
        <a:ln w="41275"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0</xdr:row>
      <xdr:rowOff>142874</xdr:rowOff>
    </xdr:from>
    <xdr:to>
      <xdr:col>13</xdr:col>
      <xdr:colOff>698500</xdr:colOff>
      <xdr:row>3</xdr:row>
      <xdr:rowOff>79375</xdr:rowOff>
    </xdr:to>
    <xdr:pic>
      <xdr:nvPicPr>
        <xdr:cNvPr id="7" name="Picture 239" descr="sman 1 tebu jadi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07625" y="142874"/>
          <a:ext cx="698500" cy="698501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63500</xdr:colOff>
      <xdr:row>0</xdr:row>
      <xdr:rowOff>158750</xdr:rowOff>
    </xdr:from>
    <xdr:to>
      <xdr:col>1</xdr:col>
      <xdr:colOff>639874</xdr:colOff>
      <xdr:row>2</xdr:row>
      <xdr:rowOff>249285</xdr:rowOff>
    </xdr:to>
    <xdr:pic>
      <xdr:nvPicPr>
        <xdr:cNvPr id="8" name="Picture 7" descr="D:\file 2017\logo provinsi lampung.jp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1150" y="158750"/>
          <a:ext cx="576374" cy="731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7144</xdr:colOff>
      <xdr:row>5</xdr:row>
      <xdr:rowOff>47624</xdr:rowOff>
    </xdr:from>
    <xdr:to>
      <xdr:col>12</xdr:col>
      <xdr:colOff>726281</xdr:colOff>
      <xdr:row>5</xdr:row>
      <xdr:rowOff>61912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flipV="1">
          <a:off x="7144" y="1142999"/>
          <a:ext cx="12111037" cy="14288"/>
        </a:xfrm>
        <a:prstGeom prst="line">
          <a:avLst/>
        </a:prstGeom>
        <a:ln w="41275"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461963</xdr:colOff>
      <xdr:row>0</xdr:row>
      <xdr:rowOff>107155</xdr:rowOff>
    </xdr:from>
    <xdr:to>
      <xdr:col>12</xdr:col>
      <xdr:colOff>545307</xdr:colOff>
      <xdr:row>3</xdr:row>
      <xdr:rowOff>119063</xdr:rowOff>
    </xdr:to>
    <xdr:pic>
      <xdr:nvPicPr>
        <xdr:cNvPr id="3" name="Picture 239" descr="sman 1 tebu jadi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96638" y="107155"/>
          <a:ext cx="740569" cy="6977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63500</xdr:colOff>
      <xdr:row>0</xdr:row>
      <xdr:rowOff>158750</xdr:rowOff>
    </xdr:from>
    <xdr:to>
      <xdr:col>2</xdr:col>
      <xdr:colOff>1699</xdr:colOff>
      <xdr:row>2</xdr:row>
      <xdr:rowOff>252006</xdr:rowOff>
    </xdr:to>
    <xdr:pic>
      <xdr:nvPicPr>
        <xdr:cNvPr id="4" name="Picture 3" descr="D:\file 2017\logo provinsi lampung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5925" y="158750"/>
          <a:ext cx="547799" cy="731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207"/>
  <sheetViews>
    <sheetView topLeftCell="A23" zoomScale="80" zoomScaleNormal="80" workbookViewId="0">
      <selection activeCell="M46" sqref="M46"/>
    </sheetView>
  </sheetViews>
  <sheetFormatPr defaultRowHeight="15" x14ac:dyDescent="0.25"/>
  <cols>
    <col min="1" max="1" width="5.28515625" customWidth="1"/>
    <col min="2" max="2" width="27.7109375" customWidth="1"/>
    <col min="3" max="3" width="8.28515625" customWidth="1"/>
    <col min="4" max="4" width="11.42578125" customWidth="1"/>
    <col min="5" max="5" width="14.140625" customWidth="1"/>
    <col min="6" max="6" width="10.85546875" customWidth="1"/>
    <col min="7" max="7" width="5.140625" customWidth="1"/>
    <col min="8" max="8" width="15.42578125" customWidth="1"/>
    <col min="9" max="9" width="21.7109375" customWidth="1"/>
    <col min="10" max="10" width="17" customWidth="1"/>
    <col min="11" max="11" width="14.140625" customWidth="1"/>
    <col min="12" max="13" width="9.85546875" customWidth="1"/>
    <col min="14" max="14" width="11.7109375" customWidth="1"/>
    <col min="15" max="15" width="10.7109375" customWidth="1"/>
    <col min="17" max="17" width="13" bestFit="1" customWidth="1"/>
  </cols>
  <sheetData>
    <row r="1" spans="1:54" ht="18" customHeight="1" x14ac:dyDescent="0.3">
      <c r="A1" s="172" t="s">
        <v>176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8" customHeight="1" x14ac:dyDescent="0.3">
      <c r="A2" s="172" t="s">
        <v>177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8" customHeight="1" x14ac:dyDescent="0.3">
      <c r="A3" s="172" t="s">
        <v>178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7.25" customHeight="1" x14ac:dyDescent="0.25">
      <c r="A4" s="173" t="s">
        <v>0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x14ac:dyDescent="0.25">
      <c r="A5" s="173" t="s">
        <v>1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</row>
    <row r="6" spans="1:54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</row>
    <row r="7" spans="1:54" ht="20.25" x14ac:dyDescent="0.3">
      <c r="A7" s="171" t="s">
        <v>2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</row>
    <row r="8" spans="1:54" ht="20.25" x14ac:dyDescent="0.3">
      <c r="A8" s="171" t="s">
        <v>172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</row>
    <row r="9" spans="1:54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54" ht="15.75" x14ac:dyDescent="0.25">
      <c r="A10" s="6" t="s">
        <v>3</v>
      </c>
      <c r="B10" s="6"/>
      <c r="C10" s="6"/>
      <c r="D10" s="6" t="s">
        <v>4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  <c r="P10" s="7"/>
    </row>
    <row r="11" spans="1:54" ht="15.75" x14ac:dyDescent="0.25">
      <c r="A11" s="6" t="s">
        <v>5</v>
      </c>
      <c r="B11" s="6"/>
      <c r="C11" s="6"/>
      <c r="D11" s="6" t="s">
        <v>6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  <c r="P11" s="7"/>
    </row>
    <row r="12" spans="1:54" ht="15.75" x14ac:dyDescent="0.25">
      <c r="A12" s="6" t="s">
        <v>7</v>
      </c>
      <c r="B12" s="6"/>
      <c r="C12" s="6"/>
      <c r="D12" s="6" t="s">
        <v>8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  <c r="P12" s="7"/>
    </row>
    <row r="13" spans="1:54" ht="15.75" x14ac:dyDescent="0.25">
      <c r="A13" s="6" t="s">
        <v>9</v>
      </c>
      <c r="B13" s="6"/>
      <c r="C13" s="6"/>
      <c r="D13" s="6" t="s">
        <v>10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7"/>
      <c r="P13" s="7"/>
    </row>
    <row r="14" spans="1:54" ht="15" customHeight="1" x14ac:dyDescent="0.25">
      <c r="A14" s="174" t="s">
        <v>11</v>
      </c>
      <c r="B14" s="174" t="s">
        <v>12</v>
      </c>
      <c r="C14" s="174" t="s">
        <v>13</v>
      </c>
      <c r="D14" s="174" t="s">
        <v>14</v>
      </c>
      <c r="E14" s="174" t="s">
        <v>15</v>
      </c>
      <c r="F14" s="174"/>
      <c r="G14" s="174" t="s">
        <v>16</v>
      </c>
      <c r="H14" s="174" t="s">
        <v>17</v>
      </c>
      <c r="I14" s="174" t="s">
        <v>18</v>
      </c>
      <c r="J14" s="174" t="s">
        <v>19</v>
      </c>
      <c r="K14" s="174"/>
      <c r="L14" s="174" t="s">
        <v>20</v>
      </c>
      <c r="M14" s="174" t="s">
        <v>21</v>
      </c>
      <c r="N14" s="174" t="s">
        <v>22</v>
      </c>
      <c r="O14" s="174" t="s">
        <v>175</v>
      </c>
      <c r="P14" s="7"/>
    </row>
    <row r="15" spans="1:54" x14ac:dyDescent="0.25">
      <c r="A15" s="174"/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7"/>
    </row>
    <row r="16" spans="1:54" ht="18.75" customHeight="1" x14ac:dyDescent="0.25">
      <c r="A16" s="174"/>
      <c r="B16" s="174"/>
      <c r="C16" s="174"/>
      <c r="D16" s="174"/>
      <c r="E16" s="174"/>
      <c r="F16" s="174"/>
      <c r="G16" s="174"/>
      <c r="H16" s="174"/>
      <c r="I16" s="174"/>
      <c r="J16" s="8" t="s">
        <v>23</v>
      </c>
      <c r="K16" s="8" t="s">
        <v>24</v>
      </c>
      <c r="L16" s="174"/>
      <c r="M16" s="174"/>
      <c r="N16" s="174"/>
      <c r="O16" s="174"/>
      <c r="P16" s="7"/>
    </row>
    <row r="17" spans="1:17" x14ac:dyDescent="0.25">
      <c r="A17" s="9">
        <v>1</v>
      </c>
      <c r="B17" s="10" t="s">
        <v>179</v>
      </c>
      <c r="C17" s="11" t="s">
        <v>25</v>
      </c>
      <c r="D17" s="12" t="s">
        <v>180</v>
      </c>
      <c r="E17" s="13" t="s">
        <v>181</v>
      </c>
      <c r="F17" s="14" t="s">
        <v>182</v>
      </c>
      <c r="G17" s="9" t="s">
        <v>183</v>
      </c>
      <c r="H17" s="10" t="s">
        <v>184</v>
      </c>
      <c r="I17" s="10" t="s">
        <v>185</v>
      </c>
      <c r="J17" s="10" t="s">
        <v>186</v>
      </c>
      <c r="K17" s="10" t="s">
        <v>187</v>
      </c>
      <c r="L17" s="15">
        <v>194</v>
      </c>
      <c r="M17" s="15">
        <v>48.5</v>
      </c>
      <c r="N17" s="16" t="s">
        <v>26</v>
      </c>
      <c r="O17" s="7" t="s">
        <v>188</v>
      </c>
      <c r="P17" s="7"/>
    </row>
    <row r="18" spans="1:17" x14ac:dyDescent="0.25">
      <c r="A18" s="9">
        <v>2</v>
      </c>
      <c r="B18" s="10" t="s">
        <v>189</v>
      </c>
      <c r="C18" s="11" t="s">
        <v>27</v>
      </c>
      <c r="D18" s="12" t="s">
        <v>190</v>
      </c>
      <c r="E18" s="13" t="s">
        <v>191</v>
      </c>
      <c r="F18" s="14">
        <v>36809</v>
      </c>
      <c r="G18" s="9" t="s">
        <v>183</v>
      </c>
      <c r="H18" s="10" t="s">
        <v>191</v>
      </c>
      <c r="I18" s="10" t="s">
        <v>185</v>
      </c>
      <c r="J18" s="10" t="s">
        <v>192</v>
      </c>
      <c r="K18" s="10" t="s">
        <v>193</v>
      </c>
      <c r="L18" s="15">
        <v>171.5</v>
      </c>
      <c r="M18" s="15">
        <v>42.9</v>
      </c>
      <c r="N18" s="16" t="s">
        <v>26</v>
      </c>
      <c r="O18" s="7" t="s">
        <v>194</v>
      </c>
      <c r="P18" s="7"/>
    </row>
    <row r="19" spans="1:17" x14ac:dyDescent="0.25">
      <c r="A19" s="9">
        <v>3</v>
      </c>
      <c r="B19" s="10" t="s">
        <v>195</v>
      </c>
      <c r="C19" s="11" t="s">
        <v>28</v>
      </c>
      <c r="D19" s="12" t="s">
        <v>196</v>
      </c>
      <c r="E19" s="13" t="s">
        <v>197</v>
      </c>
      <c r="F19" s="14">
        <v>37595</v>
      </c>
      <c r="G19" s="9" t="s">
        <v>183</v>
      </c>
      <c r="H19" s="10" t="s">
        <v>197</v>
      </c>
      <c r="I19" s="10" t="s">
        <v>185</v>
      </c>
      <c r="J19" s="10" t="s">
        <v>198</v>
      </c>
      <c r="K19" s="10" t="s">
        <v>199</v>
      </c>
      <c r="L19" s="15">
        <v>220.5</v>
      </c>
      <c r="M19" s="15">
        <v>55.1</v>
      </c>
      <c r="N19" s="16" t="s">
        <v>26</v>
      </c>
      <c r="O19" s="7" t="s">
        <v>188</v>
      </c>
      <c r="P19" s="53"/>
    </row>
    <row r="20" spans="1:17" x14ac:dyDescent="0.25">
      <c r="A20" s="9">
        <v>4</v>
      </c>
      <c r="B20" s="10" t="s">
        <v>200</v>
      </c>
      <c r="C20" s="11" t="s">
        <v>29</v>
      </c>
      <c r="D20" s="12" t="s">
        <v>201</v>
      </c>
      <c r="E20" s="13" t="s">
        <v>197</v>
      </c>
      <c r="F20" s="14">
        <v>37142</v>
      </c>
      <c r="G20" s="9" t="s">
        <v>183</v>
      </c>
      <c r="H20" s="10" t="s">
        <v>197</v>
      </c>
      <c r="I20" s="10" t="s">
        <v>185</v>
      </c>
      <c r="J20" s="10" t="s">
        <v>202</v>
      </c>
      <c r="K20" s="10" t="s">
        <v>203</v>
      </c>
      <c r="L20" s="15">
        <v>201.5</v>
      </c>
      <c r="M20" s="15">
        <v>50.4</v>
      </c>
      <c r="N20" s="16" t="s">
        <v>26</v>
      </c>
      <c r="O20" s="7" t="s">
        <v>194</v>
      </c>
      <c r="P20" s="7"/>
    </row>
    <row r="21" spans="1:17" x14ac:dyDescent="0.25">
      <c r="A21" s="9">
        <v>5</v>
      </c>
      <c r="B21" s="10" t="s">
        <v>204</v>
      </c>
      <c r="C21" s="11" t="s">
        <v>30</v>
      </c>
      <c r="D21" s="12" t="s">
        <v>205</v>
      </c>
      <c r="E21" s="13" t="s">
        <v>197</v>
      </c>
      <c r="F21" s="14" t="s">
        <v>206</v>
      </c>
      <c r="G21" s="9" t="s">
        <v>183</v>
      </c>
      <c r="H21" s="10" t="s">
        <v>197</v>
      </c>
      <c r="I21" s="10" t="s">
        <v>185</v>
      </c>
      <c r="J21" s="10" t="s">
        <v>207</v>
      </c>
      <c r="K21" s="10" t="s">
        <v>208</v>
      </c>
      <c r="L21" s="15">
        <v>145</v>
      </c>
      <c r="M21" s="15">
        <v>36.299999999999997</v>
      </c>
      <c r="N21" s="16" t="s">
        <v>26</v>
      </c>
      <c r="O21" s="7" t="s">
        <v>194</v>
      </c>
      <c r="P21" s="7"/>
    </row>
    <row r="22" spans="1:17" x14ac:dyDescent="0.25">
      <c r="A22" s="9">
        <v>6</v>
      </c>
      <c r="B22" s="10" t="s">
        <v>209</v>
      </c>
      <c r="C22" s="11" t="s">
        <v>31</v>
      </c>
      <c r="D22" s="12" t="s">
        <v>210</v>
      </c>
      <c r="E22" s="13" t="s">
        <v>211</v>
      </c>
      <c r="F22" s="14" t="s">
        <v>212</v>
      </c>
      <c r="G22" s="9" t="s">
        <v>183</v>
      </c>
      <c r="H22" s="10" t="s">
        <v>211</v>
      </c>
      <c r="I22" s="10" t="s">
        <v>185</v>
      </c>
      <c r="J22" s="10" t="s">
        <v>213</v>
      </c>
      <c r="K22" s="10" t="s">
        <v>214</v>
      </c>
      <c r="L22" s="15">
        <v>192.5</v>
      </c>
      <c r="M22" s="15">
        <v>48.1</v>
      </c>
      <c r="N22" s="16" t="s">
        <v>26</v>
      </c>
      <c r="O22" s="7" t="s">
        <v>188</v>
      </c>
      <c r="P22" s="52"/>
    </row>
    <row r="23" spans="1:17" x14ac:dyDescent="0.25">
      <c r="A23" s="9">
        <v>7</v>
      </c>
      <c r="B23" s="10" t="s">
        <v>215</v>
      </c>
      <c r="C23" s="11" t="s">
        <v>32</v>
      </c>
      <c r="D23" s="12" t="s">
        <v>216</v>
      </c>
      <c r="E23" s="13" t="s">
        <v>211</v>
      </c>
      <c r="F23" s="14" t="s">
        <v>217</v>
      </c>
      <c r="G23" s="9" t="s">
        <v>218</v>
      </c>
      <c r="H23" s="10" t="s">
        <v>219</v>
      </c>
      <c r="I23" s="10" t="s">
        <v>185</v>
      </c>
      <c r="J23" s="10" t="s">
        <v>220</v>
      </c>
      <c r="K23" s="10" t="s">
        <v>221</v>
      </c>
      <c r="L23" s="15">
        <v>201</v>
      </c>
      <c r="M23" s="15">
        <v>50.2</v>
      </c>
      <c r="N23" s="16" t="s">
        <v>26</v>
      </c>
      <c r="O23" s="7" t="s">
        <v>188</v>
      </c>
      <c r="P23" s="52"/>
    </row>
    <row r="24" spans="1:17" x14ac:dyDescent="0.25">
      <c r="A24" s="9">
        <v>8</v>
      </c>
      <c r="B24" s="10" t="s">
        <v>222</v>
      </c>
      <c r="C24" s="11" t="s">
        <v>33</v>
      </c>
      <c r="D24" s="12" t="s">
        <v>223</v>
      </c>
      <c r="E24" s="13" t="s">
        <v>197</v>
      </c>
      <c r="F24" s="14">
        <v>36470</v>
      </c>
      <c r="G24" s="9" t="s">
        <v>183</v>
      </c>
      <c r="H24" s="10" t="s">
        <v>224</v>
      </c>
      <c r="I24" s="10" t="s">
        <v>185</v>
      </c>
      <c r="J24" s="10" t="s">
        <v>225</v>
      </c>
      <c r="K24" s="10" t="s">
        <v>226</v>
      </c>
      <c r="L24" s="15">
        <v>215</v>
      </c>
      <c r="M24" s="15">
        <v>53.7</v>
      </c>
      <c r="N24" s="16" t="s">
        <v>26</v>
      </c>
      <c r="O24" s="7"/>
      <c r="P24" s="7"/>
    </row>
    <row r="25" spans="1:17" x14ac:dyDescent="0.25">
      <c r="A25" s="9">
        <v>9</v>
      </c>
      <c r="B25" s="10" t="s">
        <v>227</v>
      </c>
      <c r="C25" s="11" t="s">
        <v>34</v>
      </c>
      <c r="D25" s="12" t="s">
        <v>228</v>
      </c>
      <c r="E25" s="13" t="s">
        <v>229</v>
      </c>
      <c r="F25" s="14">
        <v>37023</v>
      </c>
      <c r="G25" s="9" t="s">
        <v>218</v>
      </c>
      <c r="H25" s="10" t="s">
        <v>184</v>
      </c>
      <c r="I25" s="10" t="s">
        <v>185</v>
      </c>
      <c r="J25" s="10" t="s">
        <v>230</v>
      </c>
      <c r="K25" s="10" t="s">
        <v>231</v>
      </c>
      <c r="L25" s="15">
        <v>232</v>
      </c>
      <c r="M25" s="15">
        <v>58</v>
      </c>
      <c r="N25" s="16" t="s">
        <v>26</v>
      </c>
      <c r="O25" s="7" t="s">
        <v>188</v>
      </c>
      <c r="P25" s="7"/>
    </row>
    <row r="26" spans="1:17" x14ac:dyDescent="0.25">
      <c r="A26" s="9">
        <v>10</v>
      </c>
      <c r="B26" s="10" t="s">
        <v>232</v>
      </c>
      <c r="C26" s="11" t="s">
        <v>35</v>
      </c>
      <c r="D26" s="12" t="s">
        <v>233</v>
      </c>
      <c r="E26" s="13" t="s">
        <v>197</v>
      </c>
      <c r="F26" s="14">
        <v>36716</v>
      </c>
      <c r="G26" s="9" t="s">
        <v>183</v>
      </c>
      <c r="H26" s="10" t="s">
        <v>197</v>
      </c>
      <c r="I26" s="10" t="s">
        <v>185</v>
      </c>
      <c r="J26" s="10" t="s">
        <v>234</v>
      </c>
      <c r="K26" s="10" t="s">
        <v>235</v>
      </c>
      <c r="L26" s="15">
        <v>202</v>
      </c>
      <c r="M26" s="15">
        <v>50.5</v>
      </c>
      <c r="N26" s="16" t="s">
        <v>26</v>
      </c>
      <c r="O26" s="7"/>
      <c r="P26" s="7"/>
    </row>
    <row r="27" spans="1:17" x14ac:dyDescent="0.25">
      <c r="A27" s="9">
        <v>11</v>
      </c>
      <c r="B27" s="10" t="s">
        <v>236</v>
      </c>
      <c r="C27" s="11" t="s">
        <v>36</v>
      </c>
      <c r="D27" s="12" t="s">
        <v>237</v>
      </c>
      <c r="E27" s="13" t="s">
        <v>219</v>
      </c>
      <c r="F27" s="14" t="s">
        <v>238</v>
      </c>
      <c r="G27" s="9" t="s">
        <v>218</v>
      </c>
      <c r="H27" s="10" t="s">
        <v>239</v>
      </c>
      <c r="I27" s="10" t="s">
        <v>185</v>
      </c>
      <c r="J27" s="10" t="s">
        <v>240</v>
      </c>
      <c r="K27" s="10" t="s">
        <v>241</v>
      </c>
      <c r="L27" s="15">
        <v>184.5</v>
      </c>
      <c r="M27" s="15" t="s">
        <v>242</v>
      </c>
      <c r="N27" s="16" t="s">
        <v>26</v>
      </c>
      <c r="O27" s="7" t="s">
        <v>188</v>
      </c>
      <c r="P27" s="7"/>
      <c r="Q27" s="167" t="s">
        <v>941</v>
      </c>
    </row>
    <row r="28" spans="1:17" x14ac:dyDescent="0.25">
      <c r="A28" s="9">
        <v>12</v>
      </c>
      <c r="B28" s="10" t="s">
        <v>628</v>
      </c>
      <c r="C28" s="11" t="s">
        <v>37</v>
      </c>
      <c r="D28" s="12" t="s">
        <v>629</v>
      </c>
      <c r="E28" s="13" t="s">
        <v>630</v>
      </c>
      <c r="F28" s="14" t="s">
        <v>631</v>
      </c>
      <c r="G28" s="9" t="s">
        <v>183</v>
      </c>
      <c r="H28" s="10" t="s">
        <v>540</v>
      </c>
      <c r="I28" s="10" t="s">
        <v>511</v>
      </c>
      <c r="J28" s="10" t="s">
        <v>632</v>
      </c>
      <c r="K28" s="10" t="s">
        <v>633</v>
      </c>
      <c r="L28" s="15">
        <v>215.5</v>
      </c>
      <c r="M28" s="15">
        <v>53.9</v>
      </c>
      <c r="N28" s="16" t="s">
        <v>26</v>
      </c>
      <c r="O28" s="7" t="s">
        <v>194</v>
      </c>
      <c r="P28" s="7"/>
    </row>
    <row r="29" spans="1:17" x14ac:dyDescent="0.25">
      <c r="A29" s="9">
        <v>13</v>
      </c>
      <c r="B29" s="10" t="s">
        <v>243</v>
      </c>
      <c r="C29" s="11" t="s">
        <v>38</v>
      </c>
      <c r="D29" s="12" t="s">
        <v>244</v>
      </c>
      <c r="E29" s="13" t="s">
        <v>191</v>
      </c>
      <c r="F29" s="14">
        <v>37073</v>
      </c>
      <c r="G29" s="9" t="s">
        <v>218</v>
      </c>
      <c r="H29" s="10" t="s">
        <v>191</v>
      </c>
      <c r="I29" s="10" t="s">
        <v>185</v>
      </c>
      <c r="J29" s="10" t="s">
        <v>245</v>
      </c>
      <c r="K29" s="10" t="s">
        <v>246</v>
      </c>
      <c r="L29" s="15">
        <v>187</v>
      </c>
      <c r="M29" s="15">
        <v>46.8</v>
      </c>
      <c r="N29" s="16" t="s">
        <v>26</v>
      </c>
      <c r="O29" s="7" t="s">
        <v>188</v>
      </c>
      <c r="P29" s="7"/>
    </row>
    <row r="30" spans="1:17" x14ac:dyDescent="0.25">
      <c r="A30" s="9">
        <v>14</v>
      </c>
      <c r="B30" s="10" t="s">
        <v>247</v>
      </c>
      <c r="C30" s="11" t="s">
        <v>39</v>
      </c>
      <c r="D30" s="12" t="s">
        <v>248</v>
      </c>
      <c r="E30" s="13" t="s">
        <v>197</v>
      </c>
      <c r="F30" s="14" t="s">
        <v>249</v>
      </c>
      <c r="G30" s="9" t="s">
        <v>218</v>
      </c>
      <c r="H30" s="10" t="s">
        <v>197</v>
      </c>
      <c r="I30" s="10" t="s">
        <v>185</v>
      </c>
      <c r="J30" s="10" t="s">
        <v>250</v>
      </c>
      <c r="K30" s="10" t="s">
        <v>251</v>
      </c>
      <c r="L30" s="15">
        <v>214.5</v>
      </c>
      <c r="M30" s="15">
        <v>53.6</v>
      </c>
      <c r="N30" s="16" t="s">
        <v>26</v>
      </c>
      <c r="O30" s="7" t="s">
        <v>188</v>
      </c>
      <c r="P30" s="7"/>
    </row>
    <row r="31" spans="1:17" x14ac:dyDescent="0.25">
      <c r="A31" s="9">
        <v>15</v>
      </c>
      <c r="B31" s="10" t="s">
        <v>481</v>
      </c>
      <c r="C31" s="11" t="s">
        <v>40</v>
      </c>
      <c r="D31" s="12" t="s">
        <v>482</v>
      </c>
      <c r="E31" s="13" t="s">
        <v>483</v>
      </c>
      <c r="F31" s="14">
        <v>36839</v>
      </c>
      <c r="G31" s="9" t="s">
        <v>218</v>
      </c>
      <c r="H31" s="10" t="s">
        <v>219</v>
      </c>
      <c r="I31" s="10" t="s">
        <v>185</v>
      </c>
      <c r="J31" s="10" t="s">
        <v>484</v>
      </c>
      <c r="K31" s="10" t="s">
        <v>485</v>
      </c>
      <c r="L31" s="15">
        <v>154.5</v>
      </c>
      <c r="M31" s="15">
        <v>38.6</v>
      </c>
      <c r="N31" s="16" t="s">
        <v>26</v>
      </c>
      <c r="O31" s="7" t="s">
        <v>194</v>
      </c>
      <c r="P31" s="7"/>
    </row>
    <row r="32" spans="1:17" x14ac:dyDescent="0.25">
      <c r="A32" s="9">
        <v>16</v>
      </c>
      <c r="B32" s="10" t="s">
        <v>486</v>
      </c>
      <c r="C32" s="11" t="s">
        <v>41</v>
      </c>
      <c r="D32" s="12" t="s">
        <v>487</v>
      </c>
      <c r="E32" s="13" t="s">
        <v>488</v>
      </c>
      <c r="F32" s="14" t="s">
        <v>489</v>
      </c>
      <c r="G32" s="9" t="s">
        <v>218</v>
      </c>
      <c r="H32" s="10" t="s">
        <v>219</v>
      </c>
      <c r="I32" s="10" t="s">
        <v>495</v>
      </c>
      <c r="J32" s="10" t="s">
        <v>490</v>
      </c>
      <c r="K32" s="10" t="s">
        <v>491</v>
      </c>
      <c r="L32" s="15">
        <f>(94+64+48+50)</f>
        <v>256</v>
      </c>
      <c r="M32" s="15">
        <v>64</v>
      </c>
      <c r="N32" s="16" t="s">
        <v>26</v>
      </c>
      <c r="O32" s="7" t="s">
        <v>188</v>
      </c>
      <c r="P32" s="7"/>
    </row>
    <row r="33" spans="1:16" x14ac:dyDescent="0.25">
      <c r="A33" s="9">
        <v>17</v>
      </c>
      <c r="B33" s="10" t="s">
        <v>492</v>
      </c>
      <c r="C33" s="11" t="s">
        <v>42</v>
      </c>
      <c r="D33" s="12" t="s">
        <v>493</v>
      </c>
      <c r="E33" s="13" t="s">
        <v>494</v>
      </c>
      <c r="F33" s="14">
        <v>37316</v>
      </c>
      <c r="G33" s="9" t="s">
        <v>218</v>
      </c>
      <c r="H33" s="10" t="s">
        <v>219</v>
      </c>
      <c r="I33" s="10" t="s">
        <v>185</v>
      </c>
      <c r="J33" s="10" t="s">
        <v>496</v>
      </c>
      <c r="K33" s="10" t="s">
        <v>497</v>
      </c>
      <c r="L33" s="15">
        <v>196.5</v>
      </c>
      <c r="M33" s="15">
        <v>49.1</v>
      </c>
      <c r="N33" s="16" t="s">
        <v>26</v>
      </c>
      <c r="O33" s="7" t="s">
        <v>188</v>
      </c>
      <c r="P33" s="7"/>
    </row>
    <row r="34" spans="1:16" x14ac:dyDescent="0.25">
      <c r="A34" s="9">
        <v>18</v>
      </c>
      <c r="B34" s="10" t="s">
        <v>252</v>
      </c>
      <c r="C34" s="11" t="s">
        <v>43</v>
      </c>
      <c r="D34" s="12" t="s">
        <v>253</v>
      </c>
      <c r="E34" s="13" t="s">
        <v>254</v>
      </c>
      <c r="F34" s="14" t="s">
        <v>255</v>
      </c>
      <c r="G34" s="9" t="s">
        <v>183</v>
      </c>
      <c r="H34" s="10" t="s">
        <v>256</v>
      </c>
      <c r="I34" s="10" t="s">
        <v>185</v>
      </c>
      <c r="J34" s="10" t="s">
        <v>257</v>
      </c>
      <c r="K34" s="10" t="s">
        <v>258</v>
      </c>
      <c r="L34" s="15">
        <v>188.5</v>
      </c>
      <c r="M34" s="15">
        <v>47.1</v>
      </c>
      <c r="N34" s="16" t="s">
        <v>26</v>
      </c>
      <c r="O34" s="7" t="s">
        <v>194</v>
      </c>
      <c r="P34" s="7"/>
    </row>
    <row r="35" spans="1:16" x14ac:dyDescent="0.25">
      <c r="A35" s="9">
        <v>19</v>
      </c>
      <c r="B35" s="10" t="s">
        <v>465</v>
      </c>
      <c r="C35" s="11" t="s">
        <v>44</v>
      </c>
      <c r="D35" s="12" t="s">
        <v>466</v>
      </c>
      <c r="E35" s="13" t="s">
        <v>197</v>
      </c>
      <c r="F35" s="14" t="s">
        <v>467</v>
      </c>
      <c r="G35" s="9" t="s">
        <v>218</v>
      </c>
      <c r="H35" s="10" t="s">
        <v>197</v>
      </c>
      <c r="I35" s="10" t="s">
        <v>185</v>
      </c>
      <c r="J35" s="10" t="s">
        <v>468</v>
      </c>
      <c r="K35" s="10" t="s">
        <v>469</v>
      </c>
      <c r="L35" s="15">
        <v>166</v>
      </c>
      <c r="M35" s="15">
        <v>41.5</v>
      </c>
      <c r="N35" s="16" t="s">
        <v>26</v>
      </c>
      <c r="O35" s="7" t="s">
        <v>194</v>
      </c>
      <c r="P35" s="7"/>
    </row>
    <row r="36" spans="1:16" x14ac:dyDescent="0.25">
      <c r="A36" s="9">
        <v>20</v>
      </c>
      <c r="B36" s="10" t="s">
        <v>460</v>
      </c>
      <c r="C36" s="11" t="s">
        <v>45</v>
      </c>
      <c r="D36" s="12" t="s">
        <v>461</v>
      </c>
      <c r="E36" s="13" t="s">
        <v>296</v>
      </c>
      <c r="F36" s="14" t="s">
        <v>462</v>
      </c>
      <c r="G36" s="9" t="s">
        <v>218</v>
      </c>
      <c r="H36" s="10" t="s">
        <v>219</v>
      </c>
      <c r="I36" s="10" t="s">
        <v>185</v>
      </c>
      <c r="J36" s="10" t="s">
        <v>463</v>
      </c>
      <c r="K36" s="10" t="s">
        <v>464</v>
      </c>
      <c r="L36" s="15">
        <v>207</v>
      </c>
      <c r="M36" s="15">
        <v>51.8</v>
      </c>
      <c r="N36" s="16" t="s">
        <v>26</v>
      </c>
      <c r="O36" s="7" t="s">
        <v>188</v>
      </c>
      <c r="P36" s="52"/>
    </row>
    <row r="37" spans="1:16" x14ac:dyDescent="0.25">
      <c r="A37" s="9">
        <v>21</v>
      </c>
      <c r="B37" s="10" t="s">
        <v>519</v>
      </c>
      <c r="C37" s="11" t="s">
        <v>46</v>
      </c>
      <c r="D37" s="12" t="s">
        <v>520</v>
      </c>
      <c r="E37" s="13" t="s">
        <v>406</v>
      </c>
      <c r="F37" s="14">
        <v>37203</v>
      </c>
      <c r="G37" s="9" t="s">
        <v>183</v>
      </c>
      <c r="H37" s="10" t="s">
        <v>406</v>
      </c>
      <c r="I37" s="10" t="s">
        <v>511</v>
      </c>
      <c r="J37" s="10" t="s">
        <v>521</v>
      </c>
      <c r="K37" s="10" t="s">
        <v>522</v>
      </c>
      <c r="L37" s="15">
        <v>145</v>
      </c>
      <c r="M37" s="15">
        <v>36.299999999999997</v>
      </c>
      <c r="N37" s="16" t="s">
        <v>26</v>
      </c>
      <c r="O37" s="7" t="s">
        <v>194</v>
      </c>
      <c r="P37" s="7"/>
    </row>
    <row r="38" spans="1:16" x14ac:dyDescent="0.25">
      <c r="A38" s="9">
        <v>22</v>
      </c>
      <c r="B38" s="10" t="s">
        <v>560</v>
      </c>
      <c r="C38" s="11" t="s">
        <v>47</v>
      </c>
      <c r="D38" s="12" t="s">
        <v>561</v>
      </c>
      <c r="E38" s="13" t="s">
        <v>562</v>
      </c>
      <c r="F38" s="14" t="s">
        <v>563</v>
      </c>
      <c r="G38" s="9" t="s">
        <v>218</v>
      </c>
      <c r="H38" s="10" t="s">
        <v>540</v>
      </c>
      <c r="I38" s="10" t="s">
        <v>511</v>
      </c>
      <c r="J38" s="10" t="s">
        <v>564</v>
      </c>
      <c r="K38" s="10" t="s">
        <v>360</v>
      </c>
      <c r="L38" s="15">
        <v>154.5</v>
      </c>
      <c r="M38" s="15">
        <v>38.6</v>
      </c>
      <c r="N38" s="16" t="s">
        <v>26</v>
      </c>
      <c r="O38" s="7" t="s">
        <v>188</v>
      </c>
      <c r="P38" s="7"/>
    </row>
    <row r="39" spans="1:16" x14ac:dyDescent="0.25">
      <c r="A39" s="9">
        <v>23</v>
      </c>
      <c r="B39" s="10" t="s">
        <v>544</v>
      </c>
      <c r="C39" s="11" t="s">
        <v>48</v>
      </c>
      <c r="D39" s="12" t="s">
        <v>545</v>
      </c>
      <c r="E39" s="13" t="s">
        <v>546</v>
      </c>
      <c r="F39" s="14">
        <v>37104</v>
      </c>
      <c r="G39" s="9" t="s">
        <v>218</v>
      </c>
      <c r="H39" s="10" t="s">
        <v>546</v>
      </c>
      <c r="I39" s="10" t="s">
        <v>511</v>
      </c>
      <c r="J39" s="10" t="s">
        <v>547</v>
      </c>
      <c r="K39" s="10" t="s">
        <v>548</v>
      </c>
      <c r="L39" s="15">
        <v>195.5</v>
      </c>
      <c r="M39" s="15">
        <v>48.9</v>
      </c>
      <c r="N39" s="16" t="s">
        <v>26</v>
      </c>
      <c r="O39" s="7" t="s">
        <v>194</v>
      </c>
      <c r="P39" s="7"/>
    </row>
    <row r="40" spans="1:16" x14ac:dyDescent="0.25">
      <c r="A40" s="9">
        <v>24</v>
      </c>
      <c r="B40" s="10" t="s">
        <v>498</v>
      </c>
      <c r="C40" s="11" t="s">
        <v>49</v>
      </c>
      <c r="D40" s="12" t="s">
        <v>499</v>
      </c>
      <c r="E40" s="13" t="s">
        <v>184</v>
      </c>
      <c r="F40" s="14" t="s">
        <v>500</v>
      </c>
      <c r="G40" s="9" t="s">
        <v>183</v>
      </c>
      <c r="H40" s="10" t="s">
        <v>184</v>
      </c>
      <c r="I40" s="10" t="s">
        <v>185</v>
      </c>
      <c r="J40" s="10" t="s">
        <v>501</v>
      </c>
      <c r="K40" s="10" t="s">
        <v>502</v>
      </c>
      <c r="L40" s="15">
        <v>179</v>
      </c>
      <c r="M40" s="15">
        <v>44.7</v>
      </c>
      <c r="N40" s="16" t="s">
        <v>26</v>
      </c>
      <c r="O40" s="7" t="s">
        <v>194</v>
      </c>
      <c r="P40" s="7"/>
    </row>
    <row r="41" spans="1:16" x14ac:dyDescent="0.25">
      <c r="A41" s="9">
        <v>25</v>
      </c>
      <c r="B41" s="10" t="s">
        <v>505</v>
      </c>
      <c r="C41" s="11" t="s">
        <v>50</v>
      </c>
      <c r="D41" s="12" t="s">
        <v>506</v>
      </c>
      <c r="E41" s="13" t="s">
        <v>507</v>
      </c>
      <c r="F41" s="14">
        <v>36986</v>
      </c>
      <c r="G41" s="9" t="s">
        <v>218</v>
      </c>
      <c r="H41" s="10" t="s">
        <v>197</v>
      </c>
      <c r="I41" s="10" t="s">
        <v>185</v>
      </c>
      <c r="J41" s="10" t="s">
        <v>508</v>
      </c>
      <c r="K41" s="10"/>
      <c r="L41" s="15">
        <v>154</v>
      </c>
      <c r="M41" s="15">
        <v>38.5</v>
      </c>
      <c r="N41" s="16" t="s">
        <v>26</v>
      </c>
      <c r="O41" s="7" t="s">
        <v>188</v>
      </c>
      <c r="P41" s="7"/>
    </row>
    <row r="42" spans="1:16" x14ac:dyDescent="0.25">
      <c r="A42" s="9">
        <v>26</v>
      </c>
      <c r="B42" s="10" t="s">
        <v>503</v>
      </c>
      <c r="C42" s="11" t="s">
        <v>51</v>
      </c>
      <c r="D42" s="12" t="s">
        <v>504</v>
      </c>
      <c r="E42" s="13" t="s">
        <v>191</v>
      </c>
      <c r="F42" s="14">
        <v>37145</v>
      </c>
      <c r="G42" s="9" t="s">
        <v>183</v>
      </c>
      <c r="H42" s="10" t="s">
        <v>191</v>
      </c>
      <c r="I42" s="10" t="s">
        <v>185</v>
      </c>
      <c r="J42" s="10" t="s">
        <v>323</v>
      </c>
      <c r="K42" s="10" t="s">
        <v>432</v>
      </c>
      <c r="L42" s="15">
        <v>186</v>
      </c>
      <c r="M42" s="15">
        <v>46.5</v>
      </c>
      <c r="N42" s="16" t="s">
        <v>26</v>
      </c>
      <c r="O42" s="7" t="s">
        <v>194</v>
      </c>
      <c r="P42" s="7"/>
    </row>
    <row r="43" spans="1:16" x14ac:dyDescent="0.25">
      <c r="A43" s="9">
        <v>27</v>
      </c>
      <c r="B43" s="10" t="s">
        <v>731</v>
      </c>
      <c r="C43" s="11" t="s">
        <v>52</v>
      </c>
      <c r="D43" s="12" t="s">
        <v>732</v>
      </c>
      <c r="E43" s="13" t="s">
        <v>733</v>
      </c>
      <c r="F43" s="14" t="s">
        <v>734</v>
      </c>
      <c r="G43" s="9" t="s">
        <v>183</v>
      </c>
      <c r="H43" s="10" t="s">
        <v>191</v>
      </c>
      <c r="I43" s="10" t="s">
        <v>722</v>
      </c>
      <c r="J43" s="10" t="s">
        <v>735</v>
      </c>
      <c r="K43" s="10" t="s">
        <v>736</v>
      </c>
      <c r="L43" s="15">
        <v>256.5</v>
      </c>
      <c r="M43" s="15">
        <v>64.099999999999994</v>
      </c>
      <c r="N43" s="16" t="s">
        <v>26</v>
      </c>
      <c r="O43" s="7" t="s">
        <v>194</v>
      </c>
      <c r="P43" s="7"/>
    </row>
    <row r="44" spans="1:16" x14ac:dyDescent="0.25">
      <c r="A44" s="9">
        <v>28</v>
      </c>
      <c r="B44" s="10" t="s">
        <v>476</v>
      </c>
      <c r="C44" s="11" t="s">
        <v>53</v>
      </c>
      <c r="D44" s="12" t="s">
        <v>477</v>
      </c>
      <c r="E44" s="13" t="s">
        <v>197</v>
      </c>
      <c r="F44" s="14" t="s">
        <v>478</v>
      </c>
      <c r="G44" s="9" t="s">
        <v>183</v>
      </c>
      <c r="H44" s="10" t="s">
        <v>197</v>
      </c>
      <c r="I44" s="10" t="s">
        <v>185</v>
      </c>
      <c r="J44" s="10" t="s">
        <v>479</v>
      </c>
      <c r="K44" s="10" t="s">
        <v>480</v>
      </c>
      <c r="L44" s="15">
        <v>200</v>
      </c>
      <c r="M44" s="15">
        <v>50</v>
      </c>
      <c r="N44" s="16" t="s">
        <v>26</v>
      </c>
      <c r="O44" s="7" t="s">
        <v>188</v>
      </c>
      <c r="P44" s="7"/>
    </row>
    <row r="45" spans="1:16" x14ac:dyDescent="0.25">
      <c r="A45" s="9">
        <v>29</v>
      </c>
      <c r="B45" s="10" t="s">
        <v>645</v>
      </c>
      <c r="C45" s="11" t="s">
        <v>54</v>
      </c>
      <c r="D45" s="12" t="s">
        <v>646</v>
      </c>
      <c r="E45" s="13" t="s">
        <v>406</v>
      </c>
      <c r="F45" s="14">
        <v>37078</v>
      </c>
      <c r="G45" s="9" t="s">
        <v>183</v>
      </c>
      <c r="H45" s="10" t="s">
        <v>540</v>
      </c>
      <c r="I45" s="10" t="s">
        <v>511</v>
      </c>
      <c r="J45" s="10" t="s">
        <v>647</v>
      </c>
      <c r="K45" s="10" t="s">
        <v>648</v>
      </c>
      <c r="L45" s="15">
        <f>M45*4</f>
        <v>279.2</v>
      </c>
      <c r="M45" s="15">
        <v>69.8</v>
      </c>
      <c r="N45" s="16" t="s">
        <v>26</v>
      </c>
      <c r="O45" s="7" t="s">
        <v>188</v>
      </c>
      <c r="P45" s="7"/>
    </row>
    <row r="46" spans="1:16" x14ac:dyDescent="0.25">
      <c r="A46" s="9">
        <v>30</v>
      </c>
      <c r="B46" s="10" t="s">
        <v>592</v>
      </c>
      <c r="C46" s="11" t="s">
        <v>55</v>
      </c>
      <c r="D46" s="12" t="s">
        <v>593</v>
      </c>
      <c r="E46" s="13" t="s">
        <v>406</v>
      </c>
      <c r="F46" s="14">
        <v>37233</v>
      </c>
      <c r="G46" s="9" t="s">
        <v>183</v>
      </c>
      <c r="H46" s="10" t="s">
        <v>406</v>
      </c>
      <c r="I46" s="10" t="s">
        <v>511</v>
      </c>
      <c r="J46" s="10" t="s">
        <v>594</v>
      </c>
      <c r="K46" s="10" t="s">
        <v>595</v>
      </c>
      <c r="L46" s="15">
        <v>188.5</v>
      </c>
      <c r="M46" s="15">
        <v>47.1</v>
      </c>
      <c r="N46" s="16" t="s">
        <v>26</v>
      </c>
      <c r="O46" s="7" t="s">
        <v>194</v>
      </c>
      <c r="P46" s="7"/>
    </row>
    <row r="47" spans="1:16" x14ac:dyDescent="0.25">
      <c r="A47" s="9">
        <v>31</v>
      </c>
      <c r="B47" s="10" t="s">
        <v>611</v>
      </c>
      <c r="C47" s="11" t="s">
        <v>56</v>
      </c>
      <c r="D47" s="12" t="s">
        <v>612</v>
      </c>
      <c r="E47" s="13" t="s">
        <v>613</v>
      </c>
      <c r="F47" s="14">
        <v>37354</v>
      </c>
      <c r="G47" s="9" t="s">
        <v>218</v>
      </c>
      <c r="H47" s="10" t="s">
        <v>254</v>
      </c>
      <c r="I47" s="10" t="s">
        <v>511</v>
      </c>
      <c r="J47" s="10" t="s">
        <v>614</v>
      </c>
      <c r="K47" s="10" t="s">
        <v>615</v>
      </c>
      <c r="L47" s="15">
        <v>192.5</v>
      </c>
      <c r="M47" s="15">
        <v>48.1</v>
      </c>
      <c r="N47" s="16" t="s">
        <v>26</v>
      </c>
      <c r="O47" s="7" t="s">
        <v>188</v>
      </c>
      <c r="P47" s="7"/>
    </row>
    <row r="48" spans="1:16" x14ac:dyDescent="0.25">
      <c r="A48" s="9">
        <v>32</v>
      </c>
      <c r="B48" s="10" t="s">
        <v>639</v>
      </c>
      <c r="C48" s="11" t="s">
        <v>57</v>
      </c>
      <c r="D48" s="12" t="s">
        <v>640</v>
      </c>
      <c r="E48" s="13" t="s">
        <v>641</v>
      </c>
      <c r="F48" s="14" t="s">
        <v>642</v>
      </c>
      <c r="G48" s="9" t="s">
        <v>218</v>
      </c>
      <c r="H48" s="10" t="s">
        <v>619</v>
      </c>
      <c r="I48" s="10" t="s">
        <v>511</v>
      </c>
      <c r="J48" s="10" t="s">
        <v>643</v>
      </c>
      <c r="K48" s="17" t="s">
        <v>644</v>
      </c>
      <c r="L48" s="15">
        <v>213.5</v>
      </c>
      <c r="M48" s="18">
        <v>53.4</v>
      </c>
      <c r="N48" s="16" t="s">
        <v>26</v>
      </c>
      <c r="O48" s="7" t="s">
        <v>188</v>
      </c>
      <c r="P48" s="7"/>
    </row>
    <row r="49" spans="1:16" x14ac:dyDescent="0.25">
      <c r="A49" s="9">
        <v>33</v>
      </c>
      <c r="B49" s="10" t="s">
        <v>650</v>
      </c>
      <c r="C49" s="11" t="s">
        <v>58</v>
      </c>
      <c r="D49" s="12" t="s">
        <v>651</v>
      </c>
      <c r="E49" s="13" t="s">
        <v>406</v>
      </c>
      <c r="F49" s="14" t="s">
        <v>652</v>
      </c>
      <c r="G49" s="9" t="s">
        <v>218</v>
      </c>
      <c r="H49" s="10" t="s">
        <v>649</v>
      </c>
      <c r="I49" s="10" t="s">
        <v>511</v>
      </c>
      <c r="J49" s="10" t="s">
        <v>653</v>
      </c>
      <c r="K49" s="10" t="s">
        <v>654</v>
      </c>
      <c r="L49" s="15">
        <v>155</v>
      </c>
      <c r="M49" s="15">
        <v>58.8</v>
      </c>
      <c r="N49" s="16" t="s">
        <v>26</v>
      </c>
      <c r="O49" s="7" t="s">
        <v>194</v>
      </c>
      <c r="P49" s="7"/>
    </row>
    <row r="50" spans="1:16" x14ac:dyDescent="0.25">
      <c r="A50" s="9">
        <v>34</v>
      </c>
      <c r="B50" s="10" t="s">
        <v>655</v>
      </c>
      <c r="C50" s="11" t="s">
        <v>59</v>
      </c>
      <c r="D50" s="12" t="s">
        <v>656</v>
      </c>
      <c r="E50" s="13" t="s">
        <v>254</v>
      </c>
      <c r="F50" s="14" t="s">
        <v>657</v>
      </c>
      <c r="G50" s="9" t="s">
        <v>218</v>
      </c>
      <c r="H50" s="10" t="s">
        <v>254</v>
      </c>
      <c r="I50" s="10" t="s">
        <v>511</v>
      </c>
      <c r="J50" s="10" t="s">
        <v>658</v>
      </c>
      <c r="K50" s="10" t="s">
        <v>659</v>
      </c>
      <c r="L50" s="15">
        <v>187.5</v>
      </c>
      <c r="M50" s="15">
        <v>46.5</v>
      </c>
      <c r="N50" s="16" t="s">
        <v>26</v>
      </c>
      <c r="O50" s="7" t="s">
        <v>188</v>
      </c>
      <c r="P50" s="7"/>
    </row>
    <row r="51" spans="1:16" x14ac:dyDescent="0.25">
      <c r="A51" s="9">
        <v>35</v>
      </c>
      <c r="B51" s="10" t="s">
        <v>623</v>
      </c>
      <c r="C51" s="11" t="s">
        <v>60</v>
      </c>
      <c r="D51" s="12" t="s">
        <v>624</v>
      </c>
      <c r="E51" s="13" t="s">
        <v>406</v>
      </c>
      <c r="F51" s="14" t="s">
        <v>625</v>
      </c>
      <c r="G51" s="9" t="s">
        <v>218</v>
      </c>
      <c r="H51" s="10" t="s">
        <v>622</v>
      </c>
      <c r="I51" s="10" t="s">
        <v>511</v>
      </c>
      <c r="J51" s="10" t="s">
        <v>626</v>
      </c>
      <c r="K51" s="10" t="s">
        <v>627</v>
      </c>
      <c r="L51" s="15">
        <v>205</v>
      </c>
      <c r="M51" s="15">
        <v>51.3</v>
      </c>
      <c r="N51" s="16" t="s">
        <v>26</v>
      </c>
      <c r="O51" s="7" t="s">
        <v>188</v>
      </c>
      <c r="P51" s="7"/>
    </row>
    <row r="52" spans="1:16" x14ac:dyDescent="0.25">
      <c r="A52" s="9">
        <v>36</v>
      </c>
      <c r="B52" s="10" t="s">
        <v>765</v>
      </c>
      <c r="C52" s="11" t="s">
        <v>61</v>
      </c>
      <c r="D52" s="12" t="s">
        <v>766</v>
      </c>
      <c r="E52" s="13" t="s">
        <v>767</v>
      </c>
      <c r="F52" s="14" t="s">
        <v>489</v>
      </c>
      <c r="G52" s="9" t="s">
        <v>218</v>
      </c>
      <c r="H52" s="10" t="s">
        <v>406</v>
      </c>
      <c r="I52" s="10" t="s">
        <v>511</v>
      </c>
      <c r="J52" s="10" t="s">
        <v>768</v>
      </c>
      <c r="K52" s="10" t="s">
        <v>769</v>
      </c>
      <c r="L52" s="15">
        <v>215.5</v>
      </c>
      <c r="M52" s="15">
        <v>53.9</v>
      </c>
      <c r="N52" s="16" t="s">
        <v>26</v>
      </c>
      <c r="O52" s="7" t="s">
        <v>188</v>
      </c>
      <c r="P52" s="7"/>
    </row>
    <row r="53" spans="1:16" x14ac:dyDescent="0.25">
      <c r="A53" s="9">
        <v>37</v>
      </c>
      <c r="B53" s="10" t="s">
        <v>617</v>
      </c>
      <c r="C53" s="11" t="s">
        <v>62</v>
      </c>
      <c r="D53" s="12" t="s">
        <v>618</v>
      </c>
      <c r="E53" s="13" t="s">
        <v>619</v>
      </c>
      <c r="F53" s="14">
        <v>37686</v>
      </c>
      <c r="G53" s="9" t="s">
        <v>218</v>
      </c>
      <c r="H53" s="10" t="s">
        <v>616</v>
      </c>
      <c r="I53" s="10" t="s">
        <v>511</v>
      </c>
      <c r="J53" s="10" t="s">
        <v>620</v>
      </c>
      <c r="K53" s="10" t="s">
        <v>621</v>
      </c>
      <c r="L53" s="15">
        <v>167.5</v>
      </c>
      <c r="M53" s="15">
        <v>41.9</v>
      </c>
      <c r="N53" s="16" t="s">
        <v>26</v>
      </c>
      <c r="O53" s="7" t="s">
        <v>188</v>
      </c>
      <c r="P53" s="7"/>
    </row>
    <row r="54" spans="1:16" x14ac:dyDescent="0.25">
      <c r="A54" s="9">
        <v>38</v>
      </c>
      <c r="B54" s="10" t="s">
        <v>597</v>
      </c>
      <c r="C54" s="11" t="s">
        <v>63</v>
      </c>
      <c r="D54" s="12" t="s">
        <v>598</v>
      </c>
      <c r="E54" s="13" t="s">
        <v>599</v>
      </c>
      <c r="F54" s="14" t="s">
        <v>297</v>
      </c>
      <c r="G54" s="9" t="s">
        <v>183</v>
      </c>
      <c r="H54" s="10" t="s">
        <v>596</v>
      </c>
      <c r="I54" s="10" t="s">
        <v>511</v>
      </c>
      <c r="J54" s="10" t="s">
        <v>600</v>
      </c>
      <c r="K54" s="10" t="s">
        <v>601</v>
      </c>
      <c r="L54" s="15">
        <v>200</v>
      </c>
      <c r="M54" s="15">
        <v>50</v>
      </c>
      <c r="N54" s="16" t="s">
        <v>64</v>
      </c>
      <c r="O54" s="7" t="s">
        <v>194</v>
      </c>
      <c r="P54" s="7"/>
    </row>
    <row r="55" spans="1:16" x14ac:dyDescent="0.25">
      <c r="A55" s="9">
        <v>39</v>
      </c>
      <c r="B55" s="10" t="s">
        <v>689</v>
      </c>
      <c r="C55" s="11" t="s">
        <v>65</v>
      </c>
      <c r="D55" s="12" t="s">
        <v>690</v>
      </c>
      <c r="E55" s="13" t="s">
        <v>406</v>
      </c>
      <c r="F55" s="14">
        <v>36841</v>
      </c>
      <c r="G55" s="9" t="s">
        <v>183</v>
      </c>
      <c r="H55" s="10" t="s">
        <v>649</v>
      </c>
      <c r="I55" s="10" t="s">
        <v>668</v>
      </c>
      <c r="J55" s="10" t="s">
        <v>691</v>
      </c>
      <c r="K55" s="10" t="s">
        <v>692</v>
      </c>
      <c r="L55" s="15">
        <v>146.5</v>
      </c>
      <c r="M55" s="15">
        <v>36.6</v>
      </c>
      <c r="N55" s="16" t="s">
        <v>26</v>
      </c>
      <c r="O55" s="7" t="s">
        <v>194</v>
      </c>
      <c r="P55" s="7"/>
    </row>
    <row r="56" spans="1:16" x14ac:dyDescent="0.25">
      <c r="A56" s="9">
        <v>40</v>
      </c>
      <c r="B56" s="10" t="s">
        <v>533</v>
      </c>
      <c r="C56" s="11" t="s">
        <v>66</v>
      </c>
      <c r="D56" s="12" t="s">
        <v>534</v>
      </c>
      <c r="E56" s="13" t="s">
        <v>406</v>
      </c>
      <c r="F56" s="14" t="s">
        <v>535</v>
      </c>
      <c r="G56" s="9" t="s">
        <v>218</v>
      </c>
      <c r="H56" s="10" t="s">
        <v>406</v>
      </c>
      <c r="I56" s="10" t="s">
        <v>511</v>
      </c>
      <c r="J56" s="10" t="s">
        <v>536</v>
      </c>
      <c r="K56" s="10" t="s">
        <v>537</v>
      </c>
      <c r="L56" s="15">
        <v>185</v>
      </c>
      <c r="M56" s="15">
        <v>46.3</v>
      </c>
      <c r="N56" s="16" t="s">
        <v>26</v>
      </c>
      <c r="O56" s="7" t="s">
        <v>188</v>
      </c>
      <c r="P56" s="7"/>
    </row>
    <row r="57" spans="1:16" x14ac:dyDescent="0.25">
      <c r="A57" s="9">
        <v>41</v>
      </c>
      <c r="B57" s="10" t="s">
        <v>703</v>
      </c>
      <c r="C57" s="11" t="s">
        <v>67</v>
      </c>
      <c r="D57" s="12" t="s">
        <v>704</v>
      </c>
      <c r="E57" s="13" t="s">
        <v>641</v>
      </c>
      <c r="F57" s="14" t="s">
        <v>705</v>
      </c>
      <c r="G57" s="9" t="s">
        <v>218</v>
      </c>
      <c r="H57" s="10" t="s">
        <v>406</v>
      </c>
      <c r="I57" s="10" t="s">
        <v>511</v>
      </c>
      <c r="J57" s="10" t="s">
        <v>706</v>
      </c>
      <c r="K57" s="10" t="s">
        <v>707</v>
      </c>
      <c r="L57" s="15">
        <v>189</v>
      </c>
      <c r="M57" s="15">
        <v>47.3</v>
      </c>
      <c r="N57" s="16" t="s">
        <v>26</v>
      </c>
      <c r="O57" s="7" t="s">
        <v>188</v>
      </c>
      <c r="P57" s="7"/>
    </row>
    <row r="58" spans="1:16" x14ac:dyDescent="0.25">
      <c r="A58" s="9">
        <v>42</v>
      </c>
      <c r="B58" s="10" t="s">
        <v>634</v>
      </c>
      <c r="C58" s="11" t="s">
        <v>68</v>
      </c>
      <c r="D58" s="12" t="s">
        <v>635</v>
      </c>
      <c r="E58" s="13" t="s">
        <v>636</v>
      </c>
      <c r="F58" s="14" t="s">
        <v>637</v>
      </c>
      <c r="G58" s="9" t="s">
        <v>183</v>
      </c>
      <c r="H58" s="10" t="s">
        <v>546</v>
      </c>
      <c r="I58" s="10" t="s">
        <v>511</v>
      </c>
      <c r="J58" s="10" t="s">
        <v>638</v>
      </c>
      <c r="K58" s="10" t="s">
        <v>235</v>
      </c>
      <c r="L58" s="15">
        <v>210.5</v>
      </c>
      <c r="M58" s="15">
        <v>52.6</v>
      </c>
      <c r="N58" s="16" t="s">
        <v>26</v>
      </c>
      <c r="O58" s="7" t="s">
        <v>194</v>
      </c>
      <c r="P58" s="7"/>
    </row>
    <row r="59" spans="1:16" x14ac:dyDescent="0.25">
      <c r="A59" s="9">
        <v>43</v>
      </c>
      <c r="B59" s="10" t="s">
        <v>602</v>
      </c>
      <c r="C59" s="11" t="s">
        <v>69</v>
      </c>
      <c r="D59" s="12" t="s">
        <v>603</v>
      </c>
      <c r="E59" s="13" t="s">
        <v>604</v>
      </c>
      <c r="F59" s="14" t="s">
        <v>478</v>
      </c>
      <c r="G59" s="9" t="s">
        <v>183</v>
      </c>
      <c r="H59" s="10" t="s">
        <v>540</v>
      </c>
      <c r="I59" s="10" t="s">
        <v>511</v>
      </c>
      <c r="J59" s="10" t="s">
        <v>605</v>
      </c>
      <c r="K59" s="10" t="s">
        <v>606</v>
      </c>
      <c r="L59" s="15">
        <v>206.5</v>
      </c>
      <c r="M59" s="15">
        <v>51.6</v>
      </c>
      <c r="N59" s="16" t="s">
        <v>26</v>
      </c>
      <c r="O59" s="7" t="s">
        <v>194</v>
      </c>
      <c r="P59" s="7"/>
    </row>
    <row r="60" spans="1:16" x14ac:dyDescent="0.25">
      <c r="A60" s="9">
        <v>44</v>
      </c>
      <c r="B60" s="10" t="s">
        <v>554</v>
      </c>
      <c r="C60" s="11" t="s">
        <v>70</v>
      </c>
      <c r="D60" s="12" t="s">
        <v>555</v>
      </c>
      <c r="E60" s="13" t="s">
        <v>556</v>
      </c>
      <c r="F60" s="14">
        <v>36930</v>
      </c>
      <c r="G60" s="9" t="s">
        <v>218</v>
      </c>
      <c r="H60" s="10" t="s">
        <v>557</v>
      </c>
      <c r="I60" s="10" t="s">
        <v>511</v>
      </c>
      <c r="J60" s="10" t="s">
        <v>558</v>
      </c>
      <c r="K60" s="10" t="s">
        <v>559</v>
      </c>
      <c r="L60" s="15">
        <v>168.5</v>
      </c>
      <c r="M60" s="15">
        <v>37.9</v>
      </c>
      <c r="N60" s="16" t="s">
        <v>26</v>
      </c>
      <c r="O60" s="7" t="s">
        <v>188</v>
      </c>
      <c r="P60" s="7"/>
    </row>
    <row r="61" spans="1:16" x14ac:dyDescent="0.25">
      <c r="A61" s="9">
        <v>45</v>
      </c>
      <c r="B61" s="10" t="s">
        <v>549</v>
      </c>
      <c r="C61" s="11" t="s">
        <v>71</v>
      </c>
      <c r="D61" s="12" t="s">
        <v>550</v>
      </c>
      <c r="E61" s="13" t="s">
        <v>254</v>
      </c>
      <c r="F61" s="14" t="s">
        <v>551</v>
      </c>
      <c r="G61" s="9" t="s">
        <v>218</v>
      </c>
      <c r="H61" s="10" t="s">
        <v>254</v>
      </c>
      <c r="I61" s="10" t="s">
        <v>511</v>
      </c>
      <c r="J61" s="10" t="s">
        <v>552</v>
      </c>
      <c r="K61" s="10" t="s">
        <v>553</v>
      </c>
      <c r="L61" s="15">
        <v>171.5</v>
      </c>
      <c r="M61" s="15">
        <v>42.9</v>
      </c>
      <c r="N61" s="16" t="s">
        <v>26</v>
      </c>
      <c r="O61" s="7"/>
      <c r="P61" s="7"/>
    </row>
    <row r="62" spans="1:16" x14ac:dyDescent="0.25">
      <c r="A62" s="9">
        <v>46</v>
      </c>
      <c r="B62" s="10" t="s">
        <v>529</v>
      </c>
      <c r="C62" s="11" t="s">
        <v>72</v>
      </c>
      <c r="D62" s="12" t="s">
        <v>530</v>
      </c>
      <c r="E62" s="13" t="s">
        <v>406</v>
      </c>
      <c r="F62" s="14">
        <v>37381</v>
      </c>
      <c r="G62" s="9" t="s">
        <v>218</v>
      </c>
      <c r="H62" s="10" t="s">
        <v>406</v>
      </c>
      <c r="I62" s="10" t="s">
        <v>511</v>
      </c>
      <c r="J62" s="10" t="s">
        <v>531</v>
      </c>
      <c r="K62" s="10" t="s">
        <v>532</v>
      </c>
      <c r="L62" s="15">
        <v>159.5</v>
      </c>
      <c r="M62" s="15">
        <v>39.9</v>
      </c>
      <c r="N62" s="16" t="s">
        <v>26</v>
      </c>
      <c r="O62" s="7" t="s">
        <v>188</v>
      </c>
      <c r="P62" s="7"/>
    </row>
    <row r="63" spans="1:16" x14ac:dyDescent="0.25">
      <c r="A63" s="9">
        <v>47</v>
      </c>
      <c r="B63" s="10" t="s">
        <v>587</v>
      </c>
      <c r="C63" s="11" t="s">
        <v>73</v>
      </c>
      <c r="D63" s="12" t="s">
        <v>588</v>
      </c>
      <c r="E63" s="13" t="s">
        <v>589</v>
      </c>
      <c r="F63" s="14">
        <v>37227</v>
      </c>
      <c r="G63" s="9" t="s">
        <v>183</v>
      </c>
      <c r="H63" s="10" t="s">
        <v>589</v>
      </c>
      <c r="I63" s="10" t="s">
        <v>511</v>
      </c>
      <c r="J63" s="10" t="s">
        <v>590</v>
      </c>
      <c r="K63" s="10" t="s">
        <v>591</v>
      </c>
      <c r="L63" s="15">
        <v>181.5</v>
      </c>
      <c r="M63" s="15">
        <v>45.4</v>
      </c>
      <c r="N63" s="16" t="s">
        <v>26</v>
      </c>
      <c r="O63" s="7" t="s">
        <v>194</v>
      </c>
      <c r="P63" s="7"/>
    </row>
    <row r="64" spans="1:16" x14ac:dyDescent="0.25">
      <c r="A64" s="9">
        <v>48</v>
      </c>
      <c r="B64" s="10" t="s">
        <v>570</v>
      </c>
      <c r="C64" s="11" t="s">
        <v>74</v>
      </c>
      <c r="D64" s="12" t="s">
        <v>571</v>
      </c>
      <c r="E64" s="13" t="s">
        <v>219</v>
      </c>
      <c r="F64" s="14" t="s">
        <v>572</v>
      </c>
      <c r="G64" s="9" t="s">
        <v>183</v>
      </c>
      <c r="H64" s="10" t="s">
        <v>219</v>
      </c>
      <c r="I64" s="10" t="s">
        <v>185</v>
      </c>
      <c r="J64" s="10" t="s">
        <v>573</v>
      </c>
      <c r="K64" s="10" t="s">
        <v>574</v>
      </c>
      <c r="L64" s="15">
        <v>264</v>
      </c>
      <c r="M64" s="15">
        <v>66</v>
      </c>
      <c r="N64" s="16" t="s">
        <v>26</v>
      </c>
      <c r="O64" s="7" t="s">
        <v>188</v>
      </c>
      <c r="P64" s="7"/>
    </row>
    <row r="65" spans="1:16" x14ac:dyDescent="0.25">
      <c r="A65" s="9">
        <v>49</v>
      </c>
      <c r="B65" s="10" t="s">
        <v>538</v>
      </c>
      <c r="C65" s="11" t="s">
        <v>75</v>
      </c>
      <c r="D65" s="12" t="s">
        <v>539</v>
      </c>
      <c r="E65" s="13" t="s">
        <v>540</v>
      </c>
      <c r="F65" s="14" t="s">
        <v>541</v>
      </c>
      <c r="G65" s="9" t="s">
        <v>183</v>
      </c>
      <c r="H65" s="10" t="s">
        <v>540</v>
      </c>
      <c r="I65" s="10" t="s">
        <v>511</v>
      </c>
      <c r="J65" s="10" t="s">
        <v>542</v>
      </c>
      <c r="K65" s="10" t="s">
        <v>543</v>
      </c>
      <c r="L65" s="15">
        <f>M65*4</f>
        <v>264.39999999999998</v>
      </c>
      <c r="M65" s="15">
        <v>66.099999999999994</v>
      </c>
      <c r="N65" s="16" t="s">
        <v>26</v>
      </c>
      <c r="O65" s="7" t="s">
        <v>188</v>
      </c>
      <c r="P65" s="7"/>
    </row>
    <row r="66" spans="1:16" x14ac:dyDescent="0.25">
      <c r="A66" s="9">
        <v>50</v>
      </c>
      <c r="B66" s="10" t="s">
        <v>259</v>
      </c>
      <c r="C66" s="11" t="s">
        <v>76</v>
      </c>
      <c r="D66" s="12" t="s">
        <v>260</v>
      </c>
      <c r="E66" s="13" t="s">
        <v>191</v>
      </c>
      <c r="F66" s="14" t="s">
        <v>261</v>
      </c>
      <c r="G66" s="9" t="s">
        <v>218</v>
      </c>
      <c r="H66" s="10" t="s">
        <v>191</v>
      </c>
      <c r="I66" s="10" t="s">
        <v>185</v>
      </c>
      <c r="J66" s="10" t="s">
        <v>262</v>
      </c>
      <c r="K66" s="10" t="s">
        <v>263</v>
      </c>
      <c r="L66" s="15">
        <v>202</v>
      </c>
      <c r="M66" s="15">
        <v>50.5</v>
      </c>
      <c r="N66" s="16" t="s">
        <v>26</v>
      </c>
      <c r="O66" s="7" t="s">
        <v>194</v>
      </c>
      <c r="P66" s="7">
        <f>L66/4</f>
        <v>50.5</v>
      </c>
    </row>
    <row r="67" spans="1:16" x14ac:dyDescent="0.25">
      <c r="A67" s="9">
        <v>51</v>
      </c>
      <c r="B67" s="10" t="s">
        <v>264</v>
      </c>
      <c r="C67" s="11" t="s">
        <v>77</v>
      </c>
      <c r="D67" s="12" t="s">
        <v>265</v>
      </c>
      <c r="E67" s="13" t="s">
        <v>197</v>
      </c>
      <c r="F67" s="14" t="s">
        <v>266</v>
      </c>
      <c r="G67" s="9" t="s">
        <v>218</v>
      </c>
      <c r="H67" s="10" t="s">
        <v>267</v>
      </c>
      <c r="I67" s="10" t="s">
        <v>185</v>
      </c>
      <c r="J67" s="10" t="s">
        <v>268</v>
      </c>
      <c r="K67" s="10" t="s">
        <v>269</v>
      </c>
      <c r="L67" s="15">
        <v>182.5</v>
      </c>
      <c r="M67" s="15">
        <v>45.6</v>
      </c>
      <c r="N67" s="16" t="s">
        <v>26</v>
      </c>
      <c r="O67" s="7" t="s">
        <v>188</v>
      </c>
      <c r="P67" s="7">
        <f>M66*4</f>
        <v>202</v>
      </c>
    </row>
    <row r="68" spans="1:16" x14ac:dyDescent="0.25">
      <c r="A68" s="9">
        <v>52</v>
      </c>
      <c r="B68" s="10" t="s">
        <v>270</v>
      </c>
      <c r="C68" s="11" t="s">
        <v>78</v>
      </c>
      <c r="D68" s="12" t="s">
        <v>271</v>
      </c>
      <c r="E68" s="13" t="s">
        <v>184</v>
      </c>
      <c r="F68" s="14" t="s">
        <v>272</v>
      </c>
      <c r="G68" s="9" t="s">
        <v>218</v>
      </c>
      <c r="H68" s="10" t="s">
        <v>184</v>
      </c>
      <c r="I68" s="10" t="s">
        <v>185</v>
      </c>
      <c r="J68" s="10" t="s">
        <v>273</v>
      </c>
      <c r="K68" s="10" t="s">
        <v>274</v>
      </c>
      <c r="L68" s="15">
        <v>175.5</v>
      </c>
      <c r="M68" s="15">
        <v>43.8</v>
      </c>
      <c r="N68" s="16" t="s">
        <v>26</v>
      </c>
      <c r="O68" s="7" t="s">
        <v>194</v>
      </c>
      <c r="P68" s="7"/>
    </row>
    <row r="69" spans="1:16" x14ac:dyDescent="0.25">
      <c r="A69" s="9">
        <v>53</v>
      </c>
      <c r="B69" s="10" t="s">
        <v>275</v>
      </c>
      <c r="C69" s="11" t="s">
        <v>79</v>
      </c>
      <c r="D69" s="12" t="s">
        <v>276</v>
      </c>
      <c r="E69" s="13" t="s">
        <v>197</v>
      </c>
      <c r="F69" s="14">
        <v>37083</v>
      </c>
      <c r="G69" s="9" t="s">
        <v>218</v>
      </c>
      <c r="H69" s="10" t="s">
        <v>277</v>
      </c>
      <c r="I69" s="10" t="s">
        <v>185</v>
      </c>
      <c r="J69" s="10" t="s">
        <v>278</v>
      </c>
      <c r="K69" s="10" t="s">
        <v>279</v>
      </c>
      <c r="L69" s="15">
        <v>203.5</v>
      </c>
      <c r="M69" s="15">
        <v>50.9</v>
      </c>
      <c r="N69" s="16" t="s">
        <v>26</v>
      </c>
      <c r="O69" s="7" t="s">
        <v>188</v>
      </c>
      <c r="P69" s="7"/>
    </row>
    <row r="70" spans="1:16" x14ac:dyDescent="0.25">
      <c r="A70" s="9">
        <v>54</v>
      </c>
      <c r="B70" s="10" t="s">
        <v>280</v>
      </c>
      <c r="C70" s="11" t="s">
        <v>80</v>
      </c>
      <c r="D70" s="12" t="s">
        <v>281</v>
      </c>
      <c r="E70" s="13" t="s">
        <v>282</v>
      </c>
      <c r="F70" s="14">
        <v>36898</v>
      </c>
      <c r="G70" s="9" t="s">
        <v>218</v>
      </c>
      <c r="H70" s="10" t="s">
        <v>191</v>
      </c>
      <c r="I70" s="10" t="s">
        <v>185</v>
      </c>
      <c r="J70" s="10" t="s">
        <v>283</v>
      </c>
      <c r="K70" s="10" t="s">
        <v>284</v>
      </c>
      <c r="L70" s="15">
        <v>159.5</v>
      </c>
      <c r="M70" s="15">
        <v>39.9</v>
      </c>
      <c r="N70" s="16" t="s">
        <v>26</v>
      </c>
      <c r="O70" s="7" t="s">
        <v>194</v>
      </c>
      <c r="P70" s="7"/>
    </row>
    <row r="71" spans="1:16" x14ac:dyDescent="0.25">
      <c r="A71" s="9">
        <v>55</v>
      </c>
      <c r="B71" s="10" t="s">
        <v>285</v>
      </c>
      <c r="C71" s="11" t="s">
        <v>81</v>
      </c>
      <c r="D71" s="12" t="s">
        <v>286</v>
      </c>
      <c r="E71" s="13" t="s">
        <v>191</v>
      </c>
      <c r="F71" s="14">
        <v>37079</v>
      </c>
      <c r="G71" s="9" t="s">
        <v>218</v>
      </c>
      <c r="H71" s="10" t="s">
        <v>191</v>
      </c>
      <c r="I71" s="10" t="s">
        <v>185</v>
      </c>
      <c r="J71" s="10" t="s">
        <v>287</v>
      </c>
      <c r="K71" s="10" t="s">
        <v>288</v>
      </c>
      <c r="L71" s="15">
        <v>190.5</v>
      </c>
      <c r="M71" s="15">
        <v>47.6</v>
      </c>
      <c r="N71" s="16" t="s">
        <v>26</v>
      </c>
      <c r="O71" s="7" t="s">
        <v>194</v>
      </c>
      <c r="P71" s="7"/>
    </row>
    <row r="72" spans="1:16" x14ac:dyDescent="0.25">
      <c r="A72" s="9">
        <v>56</v>
      </c>
      <c r="B72" s="10" t="s">
        <v>289</v>
      </c>
      <c r="C72" s="11" t="s">
        <v>82</v>
      </c>
      <c r="D72" s="12" t="s">
        <v>290</v>
      </c>
      <c r="E72" s="13" t="s">
        <v>191</v>
      </c>
      <c r="F72" s="14" t="s">
        <v>291</v>
      </c>
      <c r="G72" s="9" t="s">
        <v>183</v>
      </c>
      <c r="H72" s="10" t="s">
        <v>219</v>
      </c>
      <c r="I72" s="10" t="s">
        <v>185</v>
      </c>
      <c r="J72" s="10" t="s">
        <v>292</v>
      </c>
      <c r="K72" s="10" t="s">
        <v>293</v>
      </c>
      <c r="L72" s="15">
        <v>179.5</v>
      </c>
      <c r="M72" s="15">
        <v>44.9</v>
      </c>
      <c r="N72" s="16" t="s">
        <v>26</v>
      </c>
      <c r="O72" s="7" t="s">
        <v>188</v>
      </c>
      <c r="P72" s="52"/>
    </row>
    <row r="73" spans="1:16" x14ac:dyDescent="0.25">
      <c r="A73" s="9">
        <v>57</v>
      </c>
      <c r="B73" s="10" t="s">
        <v>294</v>
      </c>
      <c r="C73" s="11" t="s">
        <v>83</v>
      </c>
      <c r="D73" s="12" t="s">
        <v>295</v>
      </c>
      <c r="E73" s="13" t="s">
        <v>296</v>
      </c>
      <c r="F73" s="14" t="s">
        <v>297</v>
      </c>
      <c r="G73" s="9" t="s">
        <v>183</v>
      </c>
      <c r="H73" s="10" t="s">
        <v>219</v>
      </c>
      <c r="I73" s="10" t="s">
        <v>185</v>
      </c>
      <c r="J73" s="10" t="s">
        <v>298</v>
      </c>
      <c r="K73" s="10" t="s">
        <v>299</v>
      </c>
      <c r="L73" s="15">
        <v>171.5</v>
      </c>
      <c r="M73" s="15">
        <v>42.9</v>
      </c>
      <c r="N73" s="16" t="s">
        <v>26</v>
      </c>
      <c r="O73" s="7" t="s">
        <v>194</v>
      </c>
      <c r="P73" s="7"/>
    </row>
    <row r="74" spans="1:16" x14ac:dyDescent="0.25">
      <c r="A74" s="9">
        <v>58</v>
      </c>
      <c r="B74" s="10" t="s">
        <v>300</v>
      </c>
      <c r="C74" s="11" t="s">
        <v>84</v>
      </c>
      <c r="D74" s="12" t="s">
        <v>301</v>
      </c>
      <c r="E74" s="13" t="s">
        <v>302</v>
      </c>
      <c r="F74" s="14" t="s">
        <v>303</v>
      </c>
      <c r="G74" s="9" t="s">
        <v>218</v>
      </c>
      <c r="H74" s="10" t="s">
        <v>191</v>
      </c>
      <c r="I74" s="10" t="s">
        <v>185</v>
      </c>
      <c r="J74" s="10" t="s">
        <v>304</v>
      </c>
      <c r="K74" s="10" t="s">
        <v>305</v>
      </c>
      <c r="L74" s="15">
        <v>151.5</v>
      </c>
      <c r="M74" s="15">
        <v>39.1</v>
      </c>
      <c r="N74" s="16" t="s">
        <v>26</v>
      </c>
      <c r="O74" s="7" t="s">
        <v>194</v>
      </c>
      <c r="P74" s="7"/>
    </row>
    <row r="75" spans="1:16" x14ac:dyDescent="0.25">
      <c r="A75" s="9">
        <v>59</v>
      </c>
      <c r="B75" s="10" t="s">
        <v>306</v>
      </c>
      <c r="C75" s="11" t="s">
        <v>85</v>
      </c>
      <c r="D75" s="12" t="s">
        <v>307</v>
      </c>
      <c r="E75" s="13" t="s">
        <v>308</v>
      </c>
      <c r="F75" s="14">
        <v>36990</v>
      </c>
      <c r="G75" s="9" t="s">
        <v>183</v>
      </c>
      <c r="H75" s="10" t="s">
        <v>308</v>
      </c>
      <c r="I75" s="10" t="s">
        <v>185</v>
      </c>
      <c r="J75" s="10" t="s">
        <v>309</v>
      </c>
      <c r="K75" s="10" t="s">
        <v>310</v>
      </c>
      <c r="L75" s="15">
        <v>203</v>
      </c>
      <c r="M75" s="15">
        <v>50.7</v>
      </c>
      <c r="N75" s="16" t="s">
        <v>26</v>
      </c>
      <c r="O75" s="7" t="s">
        <v>194</v>
      </c>
      <c r="P75" s="7"/>
    </row>
    <row r="76" spans="1:16" x14ac:dyDescent="0.25">
      <c r="A76" s="9">
        <v>60</v>
      </c>
      <c r="B76" s="10" t="s">
        <v>311</v>
      </c>
      <c r="C76" s="11" t="s">
        <v>86</v>
      </c>
      <c r="D76" s="12" t="s">
        <v>312</v>
      </c>
      <c r="E76" s="13" t="s">
        <v>313</v>
      </c>
      <c r="F76" s="14">
        <v>37175</v>
      </c>
      <c r="G76" s="9" t="s">
        <v>183</v>
      </c>
      <c r="H76" s="10" t="s">
        <v>239</v>
      </c>
      <c r="I76" s="10" t="s">
        <v>185</v>
      </c>
      <c r="J76" s="10" t="s">
        <v>314</v>
      </c>
      <c r="K76" s="10" t="s">
        <v>315</v>
      </c>
      <c r="L76" s="15">
        <v>229.5</v>
      </c>
      <c r="M76" s="15">
        <v>57.4</v>
      </c>
      <c r="N76" s="16" t="s">
        <v>26</v>
      </c>
      <c r="O76" s="7" t="s">
        <v>188</v>
      </c>
      <c r="P76" s="7"/>
    </row>
    <row r="77" spans="1:16" x14ac:dyDescent="0.25">
      <c r="A77" s="9">
        <v>61</v>
      </c>
      <c r="B77" s="19" t="s">
        <v>316</v>
      </c>
      <c r="C77" s="11" t="s">
        <v>87</v>
      </c>
      <c r="D77" s="12" t="s">
        <v>317</v>
      </c>
      <c r="E77" s="13" t="s">
        <v>191</v>
      </c>
      <c r="F77" s="14" t="s">
        <v>318</v>
      </c>
      <c r="G77" s="9" t="s">
        <v>183</v>
      </c>
      <c r="H77" s="20" t="s">
        <v>308</v>
      </c>
      <c r="I77" s="10" t="s">
        <v>185</v>
      </c>
      <c r="J77" s="10" t="s">
        <v>319</v>
      </c>
      <c r="K77" s="10" t="s">
        <v>279</v>
      </c>
      <c r="L77" s="15">
        <v>152</v>
      </c>
      <c r="M77" s="15">
        <v>38</v>
      </c>
      <c r="N77" s="16" t="s">
        <v>26</v>
      </c>
      <c r="O77" s="7" t="s">
        <v>194</v>
      </c>
      <c r="P77" s="7"/>
    </row>
    <row r="78" spans="1:16" x14ac:dyDescent="0.25">
      <c r="A78" s="9">
        <v>62</v>
      </c>
      <c r="B78" s="10" t="s">
        <v>320</v>
      </c>
      <c r="C78" s="11" t="s">
        <v>88</v>
      </c>
      <c r="D78" s="12" t="s">
        <v>321</v>
      </c>
      <c r="E78" s="13" t="s">
        <v>322</v>
      </c>
      <c r="F78" s="14">
        <v>37382</v>
      </c>
      <c r="G78" s="9" t="s">
        <v>183</v>
      </c>
      <c r="H78" s="10" t="s">
        <v>224</v>
      </c>
      <c r="I78" s="10" t="s">
        <v>185</v>
      </c>
      <c r="J78" s="10" t="s">
        <v>323</v>
      </c>
      <c r="K78" s="10" t="s">
        <v>324</v>
      </c>
      <c r="L78" s="15">
        <v>219</v>
      </c>
      <c r="M78" s="15">
        <v>54.8</v>
      </c>
      <c r="N78" s="16" t="s">
        <v>26</v>
      </c>
      <c r="O78" s="7" t="s">
        <v>188</v>
      </c>
      <c r="P78" s="7"/>
    </row>
    <row r="79" spans="1:16" x14ac:dyDescent="0.25">
      <c r="A79" s="9">
        <v>63</v>
      </c>
      <c r="B79" s="10" t="s">
        <v>325</v>
      </c>
      <c r="C79" s="11" t="s">
        <v>89</v>
      </c>
      <c r="D79" s="12" t="s">
        <v>326</v>
      </c>
      <c r="E79" s="13" t="s">
        <v>254</v>
      </c>
      <c r="F79" s="14" t="s">
        <v>327</v>
      </c>
      <c r="G79" s="9" t="s">
        <v>218</v>
      </c>
      <c r="H79" s="10" t="s">
        <v>254</v>
      </c>
      <c r="I79" s="10" t="s">
        <v>185</v>
      </c>
      <c r="J79" s="10" t="s">
        <v>328</v>
      </c>
      <c r="K79" s="10" t="s">
        <v>329</v>
      </c>
      <c r="L79" s="15">
        <v>197.5</v>
      </c>
      <c r="M79" s="15">
        <v>49.3</v>
      </c>
      <c r="N79" s="16" t="s">
        <v>26</v>
      </c>
      <c r="O79" s="7" t="s">
        <v>188</v>
      </c>
      <c r="P79" s="7"/>
    </row>
    <row r="80" spans="1:16" x14ac:dyDescent="0.25">
      <c r="A80" s="9">
        <v>64</v>
      </c>
      <c r="B80" s="10" t="s">
        <v>330</v>
      </c>
      <c r="C80" s="11" t="s">
        <v>90</v>
      </c>
      <c r="D80" s="12" t="s">
        <v>331</v>
      </c>
      <c r="E80" s="13" t="s">
        <v>332</v>
      </c>
      <c r="F80" s="14" t="s">
        <v>333</v>
      </c>
      <c r="G80" s="9" t="s">
        <v>218</v>
      </c>
      <c r="H80" s="10" t="s">
        <v>197</v>
      </c>
      <c r="I80" s="10" t="s">
        <v>185</v>
      </c>
      <c r="J80" s="10" t="s">
        <v>334</v>
      </c>
      <c r="K80" s="10" t="s">
        <v>335</v>
      </c>
      <c r="L80" s="15">
        <v>162</v>
      </c>
      <c r="M80" s="15">
        <v>40.5</v>
      </c>
      <c r="N80" s="16" t="s">
        <v>26</v>
      </c>
      <c r="O80" s="7" t="s">
        <v>188</v>
      </c>
      <c r="P80" s="7"/>
    </row>
    <row r="81" spans="1:16" x14ac:dyDescent="0.25">
      <c r="A81" s="9">
        <v>65</v>
      </c>
      <c r="B81" s="10" t="s">
        <v>336</v>
      </c>
      <c r="C81" s="11" t="s">
        <v>91</v>
      </c>
      <c r="D81" s="12" t="s">
        <v>337</v>
      </c>
      <c r="E81" s="13" t="s">
        <v>338</v>
      </c>
      <c r="F81" s="14">
        <v>37537</v>
      </c>
      <c r="G81" s="9" t="s">
        <v>218</v>
      </c>
      <c r="H81" s="10" t="s">
        <v>197</v>
      </c>
      <c r="I81" s="10" t="s">
        <v>185</v>
      </c>
      <c r="J81" s="10" t="s">
        <v>339</v>
      </c>
      <c r="K81" s="10" t="s">
        <v>340</v>
      </c>
      <c r="L81" s="15">
        <v>214.5</v>
      </c>
      <c r="M81" s="15">
        <v>53.6</v>
      </c>
      <c r="N81" s="16" t="s">
        <v>26</v>
      </c>
      <c r="O81" s="7" t="s">
        <v>188</v>
      </c>
      <c r="P81" s="7"/>
    </row>
    <row r="82" spans="1:16" x14ac:dyDescent="0.25">
      <c r="A82" s="9">
        <v>66</v>
      </c>
      <c r="B82" s="10" t="s">
        <v>341</v>
      </c>
      <c r="C82" s="11" t="s">
        <v>92</v>
      </c>
      <c r="D82" s="12" t="s">
        <v>342</v>
      </c>
      <c r="E82" s="13" t="s">
        <v>219</v>
      </c>
      <c r="F82" s="14">
        <v>37290</v>
      </c>
      <c r="G82" s="9" t="s">
        <v>218</v>
      </c>
      <c r="H82" s="10" t="s">
        <v>191</v>
      </c>
      <c r="I82" s="10" t="s">
        <v>185</v>
      </c>
      <c r="J82" s="10" t="s">
        <v>343</v>
      </c>
      <c r="K82" s="10" t="s">
        <v>344</v>
      </c>
      <c r="L82" s="15">
        <v>216.5</v>
      </c>
      <c r="M82" s="15">
        <v>54.1</v>
      </c>
      <c r="N82" s="16" t="s">
        <v>26</v>
      </c>
      <c r="O82" s="7" t="s">
        <v>194</v>
      </c>
      <c r="P82" s="7"/>
    </row>
    <row r="83" spans="1:16" x14ac:dyDescent="0.25">
      <c r="A83" s="9">
        <v>67</v>
      </c>
      <c r="B83" s="10" t="s">
        <v>345</v>
      </c>
      <c r="C83" s="11" t="s">
        <v>93</v>
      </c>
      <c r="D83" s="12" t="s">
        <v>346</v>
      </c>
      <c r="E83" s="13" t="s">
        <v>347</v>
      </c>
      <c r="F83" s="14" t="s">
        <v>348</v>
      </c>
      <c r="G83" s="9" t="s">
        <v>218</v>
      </c>
      <c r="H83" s="10" t="s">
        <v>239</v>
      </c>
      <c r="I83" s="10" t="s">
        <v>185</v>
      </c>
      <c r="J83" s="10" t="s">
        <v>349</v>
      </c>
      <c r="K83" s="10" t="s">
        <v>350</v>
      </c>
      <c r="L83" s="15">
        <v>222.5</v>
      </c>
      <c r="M83" s="15">
        <v>55.6</v>
      </c>
      <c r="N83" s="16" t="s">
        <v>26</v>
      </c>
      <c r="O83" s="7" t="s">
        <v>188</v>
      </c>
      <c r="P83" s="7"/>
    </row>
    <row r="84" spans="1:16" x14ac:dyDescent="0.25">
      <c r="A84" s="9">
        <v>68</v>
      </c>
      <c r="B84" s="10" t="s">
        <v>351</v>
      </c>
      <c r="C84" s="11" t="s">
        <v>94</v>
      </c>
      <c r="D84" s="12" t="s">
        <v>352</v>
      </c>
      <c r="E84" s="13" t="s">
        <v>191</v>
      </c>
      <c r="F84" s="14" t="s">
        <v>353</v>
      </c>
      <c r="G84" s="9" t="s">
        <v>218</v>
      </c>
      <c r="H84" s="10" t="s">
        <v>191</v>
      </c>
      <c r="I84" s="10" t="s">
        <v>185</v>
      </c>
      <c r="J84" s="10" t="s">
        <v>354</v>
      </c>
      <c r="K84" s="10" t="s">
        <v>355</v>
      </c>
      <c r="L84" s="15">
        <v>201.5</v>
      </c>
      <c r="M84" s="15">
        <v>50.4</v>
      </c>
      <c r="N84" s="16" t="s">
        <v>26</v>
      </c>
      <c r="O84" s="7" t="s">
        <v>188</v>
      </c>
      <c r="P84" s="7"/>
    </row>
    <row r="85" spans="1:16" x14ac:dyDescent="0.25">
      <c r="A85" s="9">
        <v>69</v>
      </c>
      <c r="B85" s="10" t="s">
        <v>356</v>
      </c>
      <c r="C85" s="11" t="s">
        <v>95</v>
      </c>
      <c r="D85" s="12" t="s">
        <v>357</v>
      </c>
      <c r="E85" s="13" t="s">
        <v>219</v>
      </c>
      <c r="F85" s="14" t="s">
        <v>358</v>
      </c>
      <c r="G85" s="9" t="s">
        <v>218</v>
      </c>
      <c r="H85" s="10" t="s">
        <v>219</v>
      </c>
      <c r="I85" s="10" t="s">
        <v>185</v>
      </c>
      <c r="J85" s="10" t="s">
        <v>359</v>
      </c>
      <c r="K85" s="10" t="s">
        <v>360</v>
      </c>
      <c r="L85" s="15">
        <v>201.5</v>
      </c>
      <c r="M85" s="15">
        <v>50.3</v>
      </c>
      <c r="N85" s="16" t="s">
        <v>26</v>
      </c>
      <c r="O85" s="7" t="s">
        <v>194</v>
      </c>
      <c r="P85" s="7"/>
    </row>
    <row r="86" spans="1:16" x14ac:dyDescent="0.25">
      <c r="A86" s="9">
        <v>70</v>
      </c>
      <c r="B86" s="10" t="s">
        <v>361</v>
      </c>
      <c r="C86" s="11" t="s">
        <v>96</v>
      </c>
      <c r="D86" s="12" t="s">
        <v>362</v>
      </c>
      <c r="E86" s="13" t="s">
        <v>254</v>
      </c>
      <c r="F86" s="14">
        <v>37352</v>
      </c>
      <c r="G86" s="9" t="s">
        <v>218</v>
      </c>
      <c r="H86" s="10" t="s">
        <v>254</v>
      </c>
      <c r="I86" s="10" t="s">
        <v>185</v>
      </c>
      <c r="J86" s="10" t="s">
        <v>363</v>
      </c>
      <c r="K86" s="10" t="s">
        <v>364</v>
      </c>
      <c r="L86" s="15">
        <v>182</v>
      </c>
      <c r="M86" s="15">
        <v>45.5</v>
      </c>
      <c r="N86" s="16" t="s">
        <v>26</v>
      </c>
      <c r="O86" s="7" t="s">
        <v>194</v>
      </c>
      <c r="P86" s="7"/>
    </row>
    <row r="87" spans="1:16" x14ac:dyDescent="0.25">
      <c r="A87" s="9">
        <v>71</v>
      </c>
      <c r="B87" s="10" t="s">
        <v>365</v>
      </c>
      <c r="C87" s="11" t="s">
        <v>97</v>
      </c>
      <c r="D87" s="12" t="s">
        <v>366</v>
      </c>
      <c r="E87" s="13" t="s">
        <v>367</v>
      </c>
      <c r="F87" s="14" t="s">
        <v>368</v>
      </c>
      <c r="G87" s="9" t="s">
        <v>218</v>
      </c>
      <c r="H87" s="10" t="s">
        <v>369</v>
      </c>
      <c r="I87" s="10" t="s">
        <v>185</v>
      </c>
      <c r="J87" s="10" t="s">
        <v>370</v>
      </c>
      <c r="K87" s="10" t="s">
        <v>371</v>
      </c>
      <c r="L87" s="15">
        <v>220</v>
      </c>
      <c r="M87" s="15">
        <v>55.1</v>
      </c>
      <c r="N87" s="16" t="s">
        <v>26</v>
      </c>
      <c r="O87" s="7" t="s">
        <v>188</v>
      </c>
      <c r="P87" s="7"/>
    </row>
    <row r="88" spans="1:16" x14ac:dyDescent="0.25">
      <c r="A88" s="9">
        <v>72</v>
      </c>
      <c r="B88" s="10" t="s">
        <v>372</v>
      </c>
      <c r="C88" s="11" t="s">
        <v>98</v>
      </c>
      <c r="D88" s="12" t="s">
        <v>373</v>
      </c>
      <c r="E88" s="13" t="s">
        <v>313</v>
      </c>
      <c r="F88" s="14">
        <v>37146</v>
      </c>
      <c r="G88" s="9" t="s">
        <v>218</v>
      </c>
      <c r="H88" s="10" t="s">
        <v>197</v>
      </c>
      <c r="I88" s="10" t="s">
        <v>185</v>
      </c>
      <c r="J88" s="10" t="s">
        <v>374</v>
      </c>
      <c r="K88" s="10" t="s">
        <v>375</v>
      </c>
      <c r="L88" s="15">
        <v>220.5</v>
      </c>
      <c r="M88" s="15">
        <v>55.1</v>
      </c>
      <c r="N88" s="16" t="s">
        <v>26</v>
      </c>
      <c r="O88" s="7" t="s">
        <v>194</v>
      </c>
      <c r="P88" s="7"/>
    </row>
    <row r="89" spans="1:16" x14ac:dyDescent="0.25">
      <c r="A89" s="9">
        <v>73</v>
      </c>
      <c r="B89" s="10" t="s">
        <v>376</v>
      </c>
      <c r="C89" s="11" t="s">
        <v>99</v>
      </c>
      <c r="D89" s="12" t="s">
        <v>377</v>
      </c>
      <c r="E89" s="13" t="s">
        <v>197</v>
      </c>
      <c r="F89" s="14">
        <v>37206</v>
      </c>
      <c r="G89" s="9" t="s">
        <v>218</v>
      </c>
      <c r="H89" s="10" t="s">
        <v>378</v>
      </c>
      <c r="I89" s="10" t="s">
        <v>185</v>
      </c>
      <c r="J89" s="10" t="s">
        <v>379</v>
      </c>
      <c r="K89" s="10" t="s">
        <v>380</v>
      </c>
      <c r="L89" s="15">
        <v>221</v>
      </c>
      <c r="M89" s="15">
        <v>55.2</v>
      </c>
      <c r="N89" s="16" t="s">
        <v>26</v>
      </c>
      <c r="O89" s="7" t="s">
        <v>188</v>
      </c>
      <c r="P89" s="7"/>
    </row>
    <row r="90" spans="1:16" x14ac:dyDescent="0.25">
      <c r="A90" s="9">
        <v>74</v>
      </c>
      <c r="B90" s="10" t="s">
        <v>381</v>
      </c>
      <c r="C90" s="11" t="s">
        <v>100</v>
      </c>
      <c r="D90" s="12" t="s">
        <v>382</v>
      </c>
      <c r="E90" s="13" t="s">
        <v>383</v>
      </c>
      <c r="F90" s="14">
        <v>37600</v>
      </c>
      <c r="G90" s="9" t="s">
        <v>218</v>
      </c>
      <c r="H90" s="10" t="s">
        <v>224</v>
      </c>
      <c r="I90" s="10" t="s">
        <v>185</v>
      </c>
      <c r="J90" s="10" t="s">
        <v>384</v>
      </c>
      <c r="K90" s="10" t="s">
        <v>385</v>
      </c>
      <c r="L90" s="15">
        <v>232</v>
      </c>
      <c r="M90" s="15">
        <v>58</v>
      </c>
      <c r="N90" s="16" t="s">
        <v>26</v>
      </c>
      <c r="O90" s="7" t="s">
        <v>188</v>
      </c>
      <c r="P90" s="52"/>
    </row>
    <row r="91" spans="1:16" x14ac:dyDescent="0.25">
      <c r="A91" s="9">
        <v>75</v>
      </c>
      <c r="B91" s="10" t="s">
        <v>386</v>
      </c>
      <c r="C91" s="11" t="s">
        <v>101</v>
      </c>
      <c r="D91" s="12" t="s">
        <v>387</v>
      </c>
      <c r="E91" s="13" t="s">
        <v>197</v>
      </c>
      <c r="F91" s="14">
        <v>37203</v>
      </c>
      <c r="G91" s="9" t="s">
        <v>218</v>
      </c>
      <c r="H91" s="10" t="s">
        <v>224</v>
      </c>
      <c r="I91" s="10" t="s">
        <v>185</v>
      </c>
      <c r="J91" s="10" t="s">
        <v>388</v>
      </c>
      <c r="K91" s="10" t="s">
        <v>389</v>
      </c>
      <c r="L91" s="15">
        <v>204.5</v>
      </c>
      <c r="M91" s="15">
        <v>51.1</v>
      </c>
      <c r="N91" s="16" t="s">
        <v>26</v>
      </c>
      <c r="O91" s="7" t="s">
        <v>188</v>
      </c>
      <c r="P91" s="7"/>
    </row>
    <row r="92" spans="1:16" s="43" customFormat="1" ht="12" x14ac:dyDescent="0.2">
      <c r="A92" s="9">
        <v>76</v>
      </c>
      <c r="B92" s="41" t="s">
        <v>607</v>
      </c>
      <c r="C92" s="37" t="s">
        <v>102</v>
      </c>
      <c r="D92" s="37" t="s">
        <v>608</v>
      </c>
      <c r="E92" s="38" t="s">
        <v>609</v>
      </c>
      <c r="F92" s="39">
        <v>37317</v>
      </c>
      <c r="G92" s="41" t="s">
        <v>218</v>
      </c>
      <c r="H92" s="41" t="s">
        <v>540</v>
      </c>
      <c r="I92" s="41" t="s">
        <v>511</v>
      </c>
      <c r="J92" s="41" t="s">
        <v>349</v>
      </c>
      <c r="K92" s="41" t="s">
        <v>610</v>
      </c>
      <c r="L92" s="40">
        <v>196</v>
      </c>
      <c r="M92" s="40">
        <v>49</v>
      </c>
      <c r="N92" s="42" t="s">
        <v>26</v>
      </c>
      <c r="O92" s="43" t="s">
        <v>188</v>
      </c>
    </row>
    <row r="93" spans="1:16" x14ac:dyDescent="0.25">
      <c r="A93" s="9">
        <v>77</v>
      </c>
      <c r="B93" s="20" t="s">
        <v>694</v>
      </c>
      <c r="C93" s="28" t="s">
        <v>103</v>
      </c>
      <c r="D93" s="29" t="s">
        <v>695</v>
      </c>
      <c r="E93" s="30" t="s">
        <v>406</v>
      </c>
      <c r="F93" s="31" t="s">
        <v>696</v>
      </c>
      <c r="G93" s="32" t="s">
        <v>218</v>
      </c>
      <c r="H93" s="33" t="s">
        <v>693</v>
      </c>
      <c r="I93" s="33" t="s">
        <v>511</v>
      </c>
      <c r="J93" s="33" t="s">
        <v>697</v>
      </c>
      <c r="K93" s="33" t="s">
        <v>698</v>
      </c>
      <c r="L93" s="34">
        <v>163.5</v>
      </c>
      <c r="M93" s="34">
        <v>40.9</v>
      </c>
      <c r="N93" s="35" t="s">
        <v>26</v>
      </c>
      <c r="O93" s="7" t="s">
        <v>188</v>
      </c>
      <c r="P93" s="7"/>
    </row>
    <row r="94" spans="1:16" x14ac:dyDescent="0.25">
      <c r="A94" s="9">
        <v>78</v>
      </c>
      <c r="B94" s="10" t="s">
        <v>818</v>
      </c>
      <c r="C94" s="11" t="s">
        <v>104</v>
      </c>
      <c r="D94" s="12" t="s">
        <v>819</v>
      </c>
      <c r="E94" s="13" t="s">
        <v>820</v>
      </c>
      <c r="F94" s="14">
        <v>37356</v>
      </c>
      <c r="G94" s="9" t="s">
        <v>218</v>
      </c>
      <c r="H94" s="10" t="s">
        <v>786</v>
      </c>
      <c r="I94" s="10" t="s">
        <v>185</v>
      </c>
      <c r="J94" s="10" t="s">
        <v>821</v>
      </c>
      <c r="K94" s="10" t="s">
        <v>822</v>
      </c>
      <c r="L94" s="15">
        <v>254.5</v>
      </c>
      <c r="M94" s="15">
        <v>63.6</v>
      </c>
      <c r="N94" s="16" t="s">
        <v>26</v>
      </c>
      <c r="O94" s="7" t="s">
        <v>188</v>
      </c>
      <c r="P94" s="7"/>
    </row>
    <row r="95" spans="1:16" x14ac:dyDescent="0.25">
      <c r="A95" s="9">
        <v>79</v>
      </c>
      <c r="B95" s="10" t="s">
        <v>810</v>
      </c>
      <c r="C95" s="11" t="s">
        <v>105</v>
      </c>
      <c r="D95" s="12" t="s">
        <v>811</v>
      </c>
      <c r="E95" s="13" t="s">
        <v>406</v>
      </c>
      <c r="F95" s="14">
        <v>37350</v>
      </c>
      <c r="G95" s="9" t="s">
        <v>218</v>
      </c>
      <c r="H95" s="10" t="s">
        <v>406</v>
      </c>
      <c r="I95" s="10" t="s">
        <v>511</v>
      </c>
      <c r="J95" s="10" t="s">
        <v>812</v>
      </c>
      <c r="K95" s="10" t="s">
        <v>813</v>
      </c>
      <c r="L95" s="15">
        <v>160</v>
      </c>
      <c r="M95" s="15">
        <v>40</v>
      </c>
      <c r="N95" s="16" t="s">
        <v>26</v>
      </c>
      <c r="O95" s="7" t="s">
        <v>194</v>
      </c>
      <c r="P95" s="7"/>
    </row>
    <row r="96" spans="1:16" x14ac:dyDescent="0.25">
      <c r="A96" s="9">
        <v>80</v>
      </c>
      <c r="B96" s="10" t="s">
        <v>860</v>
      </c>
      <c r="C96" s="11" t="s">
        <v>106</v>
      </c>
      <c r="D96" s="12" t="s">
        <v>861</v>
      </c>
      <c r="E96" s="13" t="s">
        <v>613</v>
      </c>
      <c r="F96" s="14">
        <v>37143</v>
      </c>
      <c r="G96" s="9" t="s">
        <v>218</v>
      </c>
      <c r="H96" s="10" t="s">
        <v>254</v>
      </c>
      <c r="I96" s="10" t="s">
        <v>862</v>
      </c>
      <c r="J96" s="10" t="s">
        <v>863</v>
      </c>
      <c r="K96" s="10" t="s">
        <v>864</v>
      </c>
      <c r="L96" s="15">
        <v>256</v>
      </c>
      <c r="M96" s="15">
        <v>64</v>
      </c>
      <c r="N96" s="16" t="s">
        <v>26</v>
      </c>
      <c r="O96" s="7" t="s">
        <v>188</v>
      </c>
      <c r="P96" s="7"/>
    </row>
    <row r="97" spans="1:16" x14ac:dyDescent="0.25">
      <c r="A97" s="9">
        <v>81</v>
      </c>
      <c r="B97" s="10" t="s">
        <v>672</v>
      </c>
      <c r="C97" s="11" t="s">
        <v>107</v>
      </c>
      <c r="D97" s="12" t="s">
        <v>673</v>
      </c>
      <c r="E97" s="13" t="s">
        <v>671</v>
      </c>
      <c r="F97" s="14" t="s">
        <v>674</v>
      </c>
      <c r="G97" s="9" t="s">
        <v>218</v>
      </c>
      <c r="H97" s="10" t="s">
        <v>671</v>
      </c>
      <c r="I97" s="10" t="s">
        <v>668</v>
      </c>
      <c r="J97" s="10" t="s">
        <v>675</v>
      </c>
      <c r="K97" s="10" t="s">
        <v>676</v>
      </c>
      <c r="L97" s="15">
        <v>147</v>
      </c>
      <c r="M97" s="15">
        <v>36.799999999999997</v>
      </c>
      <c r="N97" s="16" t="s">
        <v>26</v>
      </c>
      <c r="O97" s="7" t="s">
        <v>194</v>
      </c>
      <c r="P97" s="7"/>
    </row>
    <row r="98" spans="1:16" x14ac:dyDescent="0.25">
      <c r="A98" s="9">
        <v>82</v>
      </c>
      <c r="B98" s="10" t="s">
        <v>666</v>
      </c>
      <c r="C98" s="11" t="s">
        <v>108</v>
      </c>
      <c r="D98" s="12" t="s">
        <v>667</v>
      </c>
      <c r="E98" s="13" t="s">
        <v>313</v>
      </c>
      <c r="F98" s="14">
        <v>37412</v>
      </c>
      <c r="G98" s="9" t="s">
        <v>218</v>
      </c>
      <c r="H98" s="10" t="s">
        <v>313</v>
      </c>
      <c r="I98" s="10" t="s">
        <v>668</v>
      </c>
      <c r="J98" s="10" t="s">
        <v>669</v>
      </c>
      <c r="K98" s="10" t="s">
        <v>670</v>
      </c>
      <c r="L98" s="15">
        <v>210.5</v>
      </c>
      <c r="M98" s="15">
        <v>52.6</v>
      </c>
      <c r="N98" s="16" t="s">
        <v>26</v>
      </c>
      <c r="O98" s="7" t="s">
        <v>194</v>
      </c>
      <c r="P98" s="7"/>
    </row>
    <row r="99" spans="1:16" x14ac:dyDescent="0.25">
      <c r="A99" s="9">
        <v>83</v>
      </c>
      <c r="B99" s="10" t="s">
        <v>678</v>
      </c>
      <c r="C99" s="11" t="s">
        <v>109</v>
      </c>
      <c r="D99" s="12" t="s">
        <v>679</v>
      </c>
      <c r="E99" s="13" t="s">
        <v>680</v>
      </c>
      <c r="F99" s="14" t="s">
        <v>681</v>
      </c>
      <c r="G99" s="9" t="s">
        <v>218</v>
      </c>
      <c r="H99" s="10" t="s">
        <v>677</v>
      </c>
      <c r="I99" s="10" t="s">
        <v>668</v>
      </c>
      <c r="J99" s="10" t="s">
        <v>682</v>
      </c>
      <c r="K99" s="10" t="s">
        <v>683</v>
      </c>
      <c r="L99" s="15">
        <v>199.5</v>
      </c>
      <c r="M99" s="15">
        <v>49.9</v>
      </c>
      <c r="N99" s="16" t="s">
        <v>26</v>
      </c>
      <c r="O99" s="7" t="s">
        <v>194</v>
      </c>
      <c r="P99" s="7"/>
    </row>
    <row r="100" spans="1:16" x14ac:dyDescent="0.25">
      <c r="A100" s="9">
        <v>84</v>
      </c>
      <c r="B100" s="10" t="s">
        <v>684</v>
      </c>
      <c r="C100" s="11" t="s">
        <v>110</v>
      </c>
      <c r="D100" s="12" t="s">
        <v>685</v>
      </c>
      <c r="E100" s="13" t="s">
        <v>686</v>
      </c>
      <c r="F100" s="14">
        <v>37169</v>
      </c>
      <c r="G100" s="9" t="s">
        <v>218</v>
      </c>
      <c r="H100" s="10" t="s">
        <v>406</v>
      </c>
      <c r="I100" s="10" t="s">
        <v>668</v>
      </c>
      <c r="J100" s="10" t="s">
        <v>687</v>
      </c>
      <c r="K100" s="10" t="s">
        <v>688</v>
      </c>
      <c r="L100" s="15">
        <v>174</v>
      </c>
      <c r="M100" s="15">
        <v>43.5</v>
      </c>
      <c r="N100" s="16" t="s">
        <v>26</v>
      </c>
      <c r="O100" s="7" t="s">
        <v>188</v>
      </c>
      <c r="P100" s="7"/>
    </row>
    <row r="101" spans="1:16" x14ac:dyDescent="0.25">
      <c r="A101" s="9">
        <v>85</v>
      </c>
      <c r="B101" s="10" t="s">
        <v>828</v>
      </c>
      <c r="C101" s="11" t="s">
        <v>111</v>
      </c>
      <c r="D101" s="12" t="s">
        <v>829</v>
      </c>
      <c r="E101" s="13" t="s">
        <v>313</v>
      </c>
      <c r="F101" s="14">
        <v>37079</v>
      </c>
      <c r="G101" s="9" t="s">
        <v>183</v>
      </c>
      <c r="H101" s="10" t="s">
        <v>313</v>
      </c>
      <c r="I101" s="10" t="s">
        <v>668</v>
      </c>
      <c r="J101" s="10" t="s">
        <v>830</v>
      </c>
      <c r="K101" s="10" t="s">
        <v>831</v>
      </c>
      <c r="L101" s="15">
        <v>161</v>
      </c>
      <c r="M101" s="15">
        <v>40.299999999999997</v>
      </c>
      <c r="N101" s="16" t="s">
        <v>26</v>
      </c>
      <c r="O101" s="7" t="s">
        <v>188</v>
      </c>
      <c r="P101" s="7"/>
    </row>
    <row r="102" spans="1:16" x14ac:dyDescent="0.25">
      <c r="A102" s="9">
        <v>86</v>
      </c>
      <c r="B102" s="10" t="s">
        <v>725</v>
      </c>
      <c r="C102" s="11" t="s">
        <v>112</v>
      </c>
      <c r="D102" s="12" t="s">
        <v>726</v>
      </c>
      <c r="E102" s="13" t="s">
        <v>727</v>
      </c>
      <c r="F102" s="14">
        <v>37289</v>
      </c>
      <c r="G102" s="9" t="s">
        <v>218</v>
      </c>
      <c r="H102" s="10" t="s">
        <v>727</v>
      </c>
      <c r="I102" s="10" t="s">
        <v>728</v>
      </c>
      <c r="J102" s="10" t="s">
        <v>729</v>
      </c>
      <c r="K102" s="10" t="s">
        <v>730</v>
      </c>
      <c r="L102" s="15"/>
      <c r="M102" s="15"/>
      <c r="N102" s="16" t="s">
        <v>26</v>
      </c>
      <c r="O102" s="7" t="s">
        <v>194</v>
      </c>
      <c r="P102" s="7"/>
    </row>
    <row r="103" spans="1:16" x14ac:dyDescent="0.25">
      <c r="A103" s="9">
        <v>87</v>
      </c>
      <c r="B103" s="10" t="s">
        <v>823</v>
      </c>
      <c r="C103" s="11" t="s">
        <v>113</v>
      </c>
      <c r="D103" s="12" t="s">
        <v>824</v>
      </c>
      <c r="E103" s="13" t="s">
        <v>197</v>
      </c>
      <c r="F103" s="14" t="s">
        <v>825</v>
      </c>
      <c r="G103" s="9" t="s">
        <v>218</v>
      </c>
      <c r="H103" s="10" t="s">
        <v>197</v>
      </c>
      <c r="I103" s="10" t="s">
        <v>185</v>
      </c>
      <c r="J103" s="10" t="s">
        <v>826</v>
      </c>
      <c r="K103" s="10" t="s">
        <v>827</v>
      </c>
      <c r="L103" s="15">
        <v>191</v>
      </c>
      <c r="M103" s="15">
        <v>47.8</v>
      </c>
      <c r="N103" s="16" t="s">
        <v>26</v>
      </c>
      <c r="O103" s="7" t="s">
        <v>194</v>
      </c>
      <c r="P103" s="7"/>
    </row>
    <row r="104" spans="1:16" x14ac:dyDescent="0.25">
      <c r="A104" s="9">
        <v>88</v>
      </c>
      <c r="B104" s="10" t="s">
        <v>470</v>
      </c>
      <c r="C104" s="11" t="s">
        <v>114</v>
      </c>
      <c r="D104" s="12" t="s">
        <v>471</v>
      </c>
      <c r="E104" s="13" t="s">
        <v>472</v>
      </c>
      <c r="F104" s="14" t="s">
        <v>473</v>
      </c>
      <c r="G104" s="9" t="s">
        <v>218</v>
      </c>
      <c r="H104" s="19" t="s">
        <v>197</v>
      </c>
      <c r="I104" s="10" t="s">
        <v>185</v>
      </c>
      <c r="J104" s="10" t="s">
        <v>474</v>
      </c>
      <c r="K104" s="10" t="s">
        <v>475</v>
      </c>
      <c r="L104" s="15">
        <v>173</v>
      </c>
      <c r="M104" s="15">
        <v>43.2</v>
      </c>
      <c r="N104" s="16" t="s">
        <v>26</v>
      </c>
      <c r="O104" s="7" t="s">
        <v>194</v>
      </c>
      <c r="P104" s="7"/>
    </row>
    <row r="105" spans="1:16" x14ac:dyDescent="0.25">
      <c r="A105" s="9">
        <v>89</v>
      </c>
      <c r="B105" s="10" t="s">
        <v>661</v>
      </c>
      <c r="C105" s="11" t="s">
        <v>115</v>
      </c>
      <c r="D105" s="12" t="s">
        <v>662</v>
      </c>
      <c r="E105" s="13" t="s">
        <v>663</v>
      </c>
      <c r="F105" s="14">
        <v>37113</v>
      </c>
      <c r="G105" s="9" t="s">
        <v>218</v>
      </c>
      <c r="H105" s="10" t="s">
        <v>660</v>
      </c>
      <c r="I105" s="10" t="s">
        <v>185</v>
      </c>
      <c r="J105" s="10" t="s">
        <v>664</v>
      </c>
      <c r="K105" s="10" t="s">
        <v>665</v>
      </c>
      <c r="L105" s="15">
        <v>188</v>
      </c>
      <c r="M105" s="15">
        <v>47</v>
      </c>
      <c r="N105" s="16" t="s">
        <v>26</v>
      </c>
      <c r="O105" s="7" t="s">
        <v>194</v>
      </c>
      <c r="P105" s="7"/>
    </row>
    <row r="106" spans="1:16" x14ac:dyDescent="0.25">
      <c r="A106" s="9">
        <v>90</v>
      </c>
      <c r="B106" s="10" t="s">
        <v>833</v>
      </c>
      <c r="C106" s="11" t="s">
        <v>116</v>
      </c>
      <c r="D106" s="12" t="s">
        <v>834</v>
      </c>
      <c r="E106" s="13" t="s">
        <v>191</v>
      </c>
      <c r="F106" s="14">
        <v>37106</v>
      </c>
      <c r="G106" s="9" t="s">
        <v>218</v>
      </c>
      <c r="H106" s="10" t="s">
        <v>191</v>
      </c>
      <c r="I106" s="10" t="s">
        <v>722</v>
      </c>
      <c r="J106" s="10" t="s">
        <v>835</v>
      </c>
      <c r="K106" s="10" t="s">
        <v>836</v>
      </c>
      <c r="L106" s="15">
        <v>260.5</v>
      </c>
      <c r="M106" s="15">
        <v>65.13</v>
      </c>
      <c r="N106" s="16" t="s">
        <v>26</v>
      </c>
      <c r="O106" s="7" t="s">
        <v>194</v>
      </c>
      <c r="P106" s="7"/>
    </row>
    <row r="107" spans="1:16" x14ac:dyDescent="0.25">
      <c r="A107" s="9">
        <v>91</v>
      </c>
      <c r="B107" s="10" t="s">
        <v>509</v>
      </c>
      <c r="C107" s="11" t="s">
        <v>117</v>
      </c>
      <c r="D107" s="12" t="s">
        <v>510</v>
      </c>
      <c r="E107" s="13" t="s">
        <v>254</v>
      </c>
      <c r="F107" s="14">
        <v>36530</v>
      </c>
      <c r="G107" s="9" t="s">
        <v>218</v>
      </c>
      <c r="H107" s="10" t="s">
        <v>254</v>
      </c>
      <c r="I107" s="10" t="s">
        <v>511</v>
      </c>
      <c r="J107" s="10" t="s">
        <v>512</v>
      </c>
      <c r="K107" s="10" t="s">
        <v>513</v>
      </c>
      <c r="L107" s="15">
        <v>158</v>
      </c>
      <c r="M107" s="15">
        <v>59.5</v>
      </c>
      <c r="N107" s="16" t="s">
        <v>26</v>
      </c>
      <c r="O107" s="7" t="s">
        <v>194</v>
      </c>
      <c r="P107" s="7"/>
    </row>
    <row r="108" spans="1:16" x14ac:dyDescent="0.25">
      <c r="A108" s="9">
        <v>92</v>
      </c>
      <c r="B108" s="10" t="s">
        <v>514</v>
      </c>
      <c r="C108" s="11" t="s">
        <v>118</v>
      </c>
      <c r="D108" s="12" t="s">
        <v>515</v>
      </c>
      <c r="E108" s="13" t="s">
        <v>406</v>
      </c>
      <c r="F108" s="14">
        <v>36775</v>
      </c>
      <c r="G108" s="9" t="s">
        <v>218</v>
      </c>
      <c r="H108" s="10" t="s">
        <v>516</v>
      </c>
      <c r="I108" s="10" t="s">
        <v>511</v>
      </c>
      <c r="J108" s="10" t="s">
        <v>517</v>
      </c>
      <c r="K108" s="10" t="s">
        <v>518</v>
      </c>
      <c r="L108" s="15">
        <v>151.5</v>
      </c>
      <c r="M108" s="15">
        <v>37.9</v>
      </c>
      <c r="N108" s="16" t="s">
        <v>26</v>
      </c>
      <c r="O108" s="7" t="s">
        <v>194</v>
      </c>
      <c r="P108" s="7"/>
    </row>
    <row r="109" spans="1:16" x14ac:dyDescent="0.25">
      <c r="A109" s="9">
        <v>93</v>
      </c>
      <c r="B109" s="10" t="s">
        <v>565</v>
      </c>
      <c r="C109" s="11" t="s">
        <v>119</v>
      </c>
      <c r="D109" s="12" t="s">
        <v>566</v>
      </c>
      <c r="E109" s="13" t="s">
        <v>567</v>
      </c>
      <c r="F109" s="14">
        <v>37236</v>
      </c>
      <c r="G109" s="9" t="s">
        <v>183</v>
      </c>
      <c r="H109" s="10" t="s">
        <v>406</v>
      </c>
      <c r="I109" s="10" t="s">
        <v>511</v>
      </c>
      <c r="J109" s="10" t="s">
        <v>568</v>
      </c>
      <c r="K109" s="10" t="s">
        <v>569</v>
      </c>
      <c r="L109" s="15">
        <v>182.5</v>
      </c>
      <c r="M109" s="15">
        <v>45.6</v>
      </c>
      <c r="N109" s="16" t="s">
        <v>26</v>
      </c>
      <c r="O109" s="7" t="s">
        <v>188</v>
      </c>
      <c r="P109" s="7"/>
    </row>
    <row r="110" spans="1:16" x14ac:dyDescent="0.25">
      <c r="A110" s="9">
        <v>94</v>
      </c>
      <c r="B110" s="10" t="s">
        <v>523</v>
      </c>
      <c r="C110" s="11" t="s">
        <v>120</v>
      </c>
      <c r="D110" s="12" t="s">
        <v>524</v>
      </c>
      <c r="E110" s="13" t="s">
        <v>525</v>
      </c>
      <c r="F110" s="14" t="s">
        <v>526</v>
      </c>
      <c r="G110" s="9" t="s">
        <v>183</v>
      </c>
      <c r="H110" s="10" t="s">
        <v>406</v>
      </c>
      <c r="I110" s="10" t="s">
        <v>511</v>
      </c>
      <c r="J110" s="10" t="s">
        <v>527</v>
      </c>
      <c r="K110" s="10" t="s">
        <v>528</v>
      </c>
      <c r="L110" s="15">
        <v>224.5</v>
      </c>
      <c r="M110" s="15">
        <v>56.1</v>
      </c>
      <c r="N110" s="16" t="s">
        <v>26</v>
      </c>
      <c r="O110" s="7" t="s">
        <v>188</v>
      </c>
      <c r="P110" s="7"/>
    </row>
    <row r="111" spans="1:16" x14ac:dyDescent="0.25">
      <c r="A111" s="9">
        <v>95</v>
      </c>
      <c r="B111" s="10" t="s">
        <v>575</v>
      </c>
      <c r="C111" s="36" t="s">
        <v>174</v>
      </c>
      <c r="D111" s="12" t="s">
        <v>576</v>
      </c>
      <c r="E111" s="13" t="s">
        <v>367</v>
      </c>
      <c r="F111" s="14" t="s">
        <v>577</v>
      </c>
      <c r="G111" s="9" t="s">
        <v>218</v>
      </c>
      <c r="H111" s="10" t="s">
        <v>224</v>
      </c>
      <c r="I111" s="10" t="s">
        <v>185</v>
      </c>
      <c r="J111" s="10" t="s">
        <v>578</v>
      </c>
      <c r="K111" s="10" t="s">
        <v>579</v>
      </c>
      <c r="L111" s="15">
        <v>166.5</v>
      </c>
      <c r="M111" s="15">
        <f>L111/4</f>
        <v>41.625</v>
      </c>
      <c r="N111" s="16" t="s">
        <v>26</v>
      </c>
      <c r="O111" s="52" t="s">
        <v>194</v>
      </c>
      <c r="P111" s="7"/>
    </row>
    <row r="112" spans="1:16" x14ac:dyDescent="0.25">
      <c r="A112" s="9">
        <v>96</v>
      </c>
      <c r="B112" s="10" t="s">
        <v>584</v>
      </c>
      <c r="C112" s="36" t="s">
        <v>121</v>
      </c>
      <c r="D112" s="12" t="s">
        <v>585</v>
      </c>
      <c r="E112" s="13" t="s">
        <v>197</v>
      </c>
      <c r="F112" s="14">
        <v>36932</v>
      </c>
      <c r="G112" s="9" t="s">
        <v>218</v>
      </c>
      <c r="H112" s="10" t="s">
        <v>224</v>
      </c>
      <c r="I112" s="10" t="s">
        <v>185</v>
      </c>
      <c r="J112" s="10" t="s">
        <v>586</v>
      </c>
      <c r="K112" s="10"/>
      <c r="L112" s="15">
        <v>213.5</v>
      </c>
      <c r="M112" s="15">
        <v>53.4</v>
      </c>
      <c r="N112" s="16" t="s">
        <v>26</v>
      </c>
      <c r="O112" s="52" t="s">
        <v>194</v>
      </c>
      <c r="P112" s="7"/>
    </row>
    <row r="113" spans="1:19" x14ac:dyDescent="0.25">
      <c r="A113" s="9">
        <v>97</v>
      </c>
      <c r="B113" s="10" t="s">
        <v>458</v>
      </c>
      <c r="C113" s="11" t="s">
        <v>122</v>
      </c>
      <c r="D113" s="12" t="s">
        <v>390</v>
      </c>
      <c r="E113" s="13" t="s">
        <v>219</v>
      </c>
      <c r="F113" s="14" t="s">
        <v>459</v>
      </c>
      <c r="G113" s="9" t="s">
        <v>218</v>
      </c>
      <c r="H113" s="10" t="s">
        <v>391</v>
      </c>
      <c r="I113" s="10" t="s">
        <v>185</v>
      </c>
      <c r="J113" s="10" t="s">
        <v>392</v>
      </c>
      <c r="K113" s="10" t="s">
        <v>393</v>
      </c>
      <c r="L113" s="15">
        <v>168.5</v>
      </c>
      <c r="M113" s="15">
        <v>42.1</v>
      </c>
      <c r="N113" s="16" t="s">
        <v>26</v>
      </c>
      <c r="O113" s="7" t="s">
        <v>188</v>
      </c>
      <c r="P113" s="7"/>
    </row>
    <row r="114" spans="1:19" x14ac:dyDescent="0.25">
      <c r="A114" s="9">
        <v>98</v>
      </c>
      <c r="B114" s="10" t="s">
        <v>394</v>
      </c>
      <c r="C114" s="11" t="s">
        <v>123</v>
      </c>
      <c r="D114" s="12" t="s">
        <v>395</v>
      </c>
      <c r="E114" s="13" t="s">
        <v>191</v>
      </c>
      <c r="F114" s="14">
        <v>37316</v>
      </c>
      <c r="G114" s="9" t="s">
        <v>183</v>
      </c>
      <c r="H114" s="10" t="s">
        <v>191</v>
      </c>
      <c r="I114" s="10" t="s">
        <v>185</v>
      </c>
      <c r="J114" s="10" t="s">
        <v>396</v>
      </c>
      <c r="K114" s="10" t="s">
        <v>397</v>
      </c>
      <c r="L114" s="15">
        <v>219.5</v>
      </c>
      <c r="M114" s="15">
        <v>54.8</v>
      </c>
      <c r="N114" s="16" t="s">
        <v>26</v>
      </c>
      <c r="O114" s="7" t="s">
        <v>188</v>
      </c>
      <c r="P114" s="7"/>
    </row>
    <row r="115" spans="1:19" x14ac:dyDescent="0.25">
      <c r="A115" s="9">
        <v>99</v>
      </c>
      <c r="B115" s="10" t="s">
        <v>398</v>
      </c>
      <c r="C115" s="11" t="s">
        <v>124</v>
      </c>
      <c r="D115" s="12" t="s">
        <v>399</v>
      </c>
      <c r="E115" s="13" t="s">
        <v>197</v>
      </c>
      <c r="F115" s="14" t="s">
        <v>400</v>
      </c>
      <c r="G115" s="9" t="s">
        <v>183</v>
      </c>
      <c r="H115" s="10" t="s">
        <v>401</v>
      </c>
      <c r="I115" s="10" t="s">
        <v>185</v>
      </c>
      <c r="J115" s="10" t="s">
        <v>402</v>
      </c>
      <c r="K115" s="10" t="s">
        <v>403</v>
      </c>
      <c r="L115" s="15">
        <v>163.5</v>
      </c>
      <c r="M115" s="15">
        <v>40.9</v>
      </c>
      <c r="N115" s="16" t="s">
        <v>26</v>
      </c>
      <c r="O115" s="7" t="s">
        <v>194</v>
      </c>
      <c r="P115" s="7"/>
    </row>
    <row r="116" spans="1:19" x14ac:dyDescent="0.25">
      <c r="A116" s="9">
        <v>100</v>
      </c>
      <c r="B116" s="10" t="s">
        <v>404</v>
      </c>
      <c r="C116" s="11" t="s">
        <v>125</v>
      </c>
      <c r="D116" s="12" t="s">
        <v>405</v>
      </c>
      <c r="E116" s="13" t="s">
        <v>406</v>
      </c>
      <c r="F116" s="14" t="s">
        <v>407</v>
      </c>
      <c r="G116" s="9" t="s">
        <v>183</v>
      </c>
      <c r="H116" s="10" t="s">
        <v>184</v>
      </c>
      <c r="I116" s="10" t="s">
        <v>185</v>
      </c>
      <c r="J116" s="10" t="s">
        <v>408</v>
      </c>
      <c r="K116" s="10" t="s">
        <v>409</v>
      </c>
      <c r="L116" s="15">
        <v>212.5</v>
      </c>
      <c r="M116" s="15">
        <v>53.1</v>
      </c>
      <c r="N116" s="16" t="s">
        <v>26</v>
      </c>
      <c r="O116" s="7" t="s">
        <v>194</v>
      </c>
      <c r="P116" s="7"/>
    </row>
    <row r="117" spans="1:19" x14ac:dyDescent="0.25">
      <c r="A117" s="9">
        <v>101</v>
      </c>
      <c r="B117" s="10" t="s">
        <v>457</v>
      </c>
      <c r="C117" s="11" t="s">
        <v>126</v>
      </c>
      <c r="D117" s="12" t="s">
        <v>410</v>
      </c>
      <c r="E117" s="13" t="s">
        <v>191</v>
      </c>
      <c r="F117" s="14" t="s">
        <v>411</v>
      </c>
      <c r="G117" s="9" t="s">
        <v>218</v>
      </c>
      <c r="H117" s="10" t="s">
        <v>191</v>
      </c>
      <c r="I117" s="10" t="s">
        <v>185</v>
      </c>
      <c r="J117" s="10" t="s">
        <v>412</v>
      </c>
      <c r="K117" s="10" t="s">
        <v>413</v>
      </c>
      <c r="L117" s="15">
        <v>227.5</v>
      </c>
      <c r="M117" s="18">
        <v>56.9</v>
      </c>
      <c r="N117" s="16" t="s">
        <v>26</v>
      </c>
      <c r="O117" s="7" t="s">
        <v>194</v>
      </c>
      <c r="P117" s="7"/>
    </row>
    <row r="118" spans="1:19" x14ac:dyDescent="0.25">
      <c r="A118" s="9">
        <v>102</v>
      </c>
      <c r="B118" s="17" t="s">
        <v>414</v>
      </c>
      <c r="C118" s="11" t="s">
        <v>127</v>
      </c>
      <c r="D118" s="12" t="s">
        <v>415</v>
      </c>
      <c r="E118" s="13" t="s">
        <v>191</v>
      </c>
      <c r="F118" s="14">
        <v>37114</v>
      </c>
      <c r="G118" s="9" t="s">
        <v>218</v>
      </c>
      <c r="H118" s="10" t="s">
        <v>191</v>
      </c>
      <c r="I118" s="10" t="s">
        <v>185</v>
      </c>
      <c r="J118" s="10" t="s">
        <v>416</v>
      </c>
      <c r="K118" s="10" t="s">
        <v>417</v>
      </c>
      <c r="L118" s="15">
        <v>179</v>
      </c>
      <c r="M118" s="15">
        <v>44.7</v>
      </c>
      <c r="N118" s="16" t="s">
        <v>26</v>
      </c>
      <c r="O118" s="7" t="s">
        <v>194</v>
      </c>
      <c r="P118" s="7"/>
    </row>
    <row r="119" spans="1:19" x14ac:dyDescent="0.25">
      <c r="A119" s="9">
        <v>103</v>
      </c>
      <c r="B119" s="17" t="s">
        <v>814</v>
      </c>
      <c r="C119" s="11" t="s">
        <v>128</v>
      </c>
      <c r="D119" s="12" t="s">
        <v>815</v>
      </c>
      <c r="E119" s="13" t="s">
        <v>254</v>
      </c>
      <c r="F119" s="14">
        <v>37207</v>
      </c>
      <c r="G119" s="9" t="s">
        <v>218</v>
      </c>
      <c r="H119" s="10" t="s">
        <v>406</v>
      </c>
      <c r="I119" s="10" t="s">
        <v>511</v>
      </c>
      <c r="J119" s="10" t="s">
        <v>816</v>
      </c>
      <c r="K119" s="10" t="s">
        <v>817</v>
      </c>
      <c r="L119" s="15">
        <v>172.5</v>
      </c>
      <c r="M119" s="15">
        <v>43.1</v>
      </c>
      <c r="N119" s="16" t="s">
        <v>26</v>
      </c>
      <c r="O119" s="7" t="s">
        <v>188</v>
      </c>
      <c r="P119" s="7"/>
    </row>
    <row r="120" spans="1:19" x14ac:dyDescent="0.25">
      <c r="A120" s="9">
        <v>104</v>
      </c>
      <c r="B120" s="10" t="s">
        <v>752</v>
      </c>
      <c r="C120" s="11" t="s">
        <v>129</v>
      </c>
      <c r="D120" s="12" t="s">
        <v>753</v>
      </c>
      <c r="E120" s="13" t="s">
        <v>322</v>
      </c>
      <c r="F120" s="14" t="s">
        <v>217</v>
      </c>
      <c r="G120" s="9" t="s">
        <v>183</v>
      </c>
      <c r="H120" s="10" t="s">
        <v>671</v>
      </c>
      <c r="I120" s="10" t="s">
        <v>668</v>
      </c>
      <c r="J120" s="10" t="s">
        <v>754</v>
      </c>
      <c r="K120" s="10" t="s">
        <v>755</v>
      </c>
      <c r="L120" s="15">
        <v>146</v>
      </c>
      <c r="M120" s="15">
        <v>36.5</v>
      </c>
      <c r="N120" s="16" t="s">
        <v>26</v>
      </c>
      <c r="O120" s="7" t="s">
        <v>194</v>
      </c>
      <c r="P120" s="7"/>
      <c r="S120">
        <f>121-8</f>
        <v>113</v>
      </c>
    </row>
    <row r="121" spans="1:19" x14ac:dyDescent="0.25">
      <c r="A121" s="9">
        <v>105</v>
      </c>
      <c r="B121" s="10" t="s">
        <v>806</v>
      </c>
      <c r="C121" s="11" t="s">
        <v>130</v>
      </c>
      <c r="D121" s="12" t="s">
        <v>807</v>
      </c>
      <c r="E121" s="13" t="s">
        <v>671</v>
      </c>
      <c r="F121" s="14">
        <v>36620</v>
      </c>
      <c r="G121" s="9" t="s">
        <v>183</v>
      </c>
      <c r="H121" s="10" t="s">
        <v>671</v>
      </c>
      <c r="I121" s="10" t="s">
        <v>668</v>
      </c>
      <c r="J121" s="10" t="s">
        <v>808</v>
      </c>
      <c r="K121" s="10" t="s">
        <v>809</v>
      </c>
      <c r="L121" s="15">
        <v>160.5</v>
      </c>
      <c r="M121" s="15">
        <v>40.1</v>
      </c>
      <c r="N121" s="16" t="s">
        <v>26</v>
      </c>
      <c r="O121" s="7" t="s">
        <v>194</v>
      </c>
      <c r="P121" s="7"/>
    </row>
    <row r="122" spans="1:19" x14ac:dyDescent="0.25">
      <c r="A122" s="9">
        <v>106</v>
      </c>
      <c r="B122" s="10" t="s">
        <v>699</v>
      </c>
      <c r="C122" s="11" t="s">
        <v>131</v>
      </c>
      <c r="D122" s="12" t="s">
        <v>700</v>
      </c>
      <c r="E122" s="13" t="s">
        <v>191</v>
      </c>
      <c r="F122" s="14">
        <v>37438</v>
      </c>
      <c r="G122" s="9" t="s">
        <v>183</v>
      </c>
      <c r="H122" s="10" t="s">
        <v>191</v>
      </c>
      <c r="I122" s="10" t="s">
        <v>185</v>
      </c>
      <c r="J122" s="10" t="s">
        <v>702</v>
      </c>
      <c r="K122" s="10" t="s">
        <v>701</v>
      </c>
      <c r="L122" s="15">
        <v>191</v>
      </c>
      <c r="M122" s="15">
        <v>47.8</v>
      </c>
      <c r="N122" s="16" t="s">
        <v>26</v>
      </c>
      <c r="O122" s="7" t="s">
        <v>188</v>
      </c>
      <c r="P122" s="7"/>
    </row>
    <row r="123" spans="1:19" x14ac:dyDescent="0.25">
      <c r="A123" s="9">
        <v>107</v>
      </c>
      <c r="B123" s="10" t="s">
        <v>760</v>
      </c>
      <c r="C123" s="11" t="s">
        <v>132</v>
      </c>
      <c r="D123" s="12" t="s">
        <v>761</v>
      </c>
      <c r="E123" s="13" t="s">
        <v>406</v>
      </c>
      <c r="F123" s="14" t="s">
        <v>762</v>
      </c>
      <c r="G123" s="9" t="s">
        <v>183</v>
      </c>
      <c r="H123" s="10" t="s">
        <v>406</v>
      </c>
      <c r="I123" s="10" t="s">
        <v>668</v>
      </c>
      <c r="J123" s="10" t="s">
        <v>763</v>
      </c>
      <c r="K123" s="10" t="s">
        <v>764</v>
      </c>
      <c r="L123" s="15">
        <v>131.5</v>
      </c>
      <c r="M123" s="15">
        <v>32.9</v>
      </c>
      <c r="N123" s="16" t="s">
        <v>26</v>
      </c>
      <c r="O123" s="7" t="s">
        <v>194</v>
      </c>
      <c r="P123" s="7"/>
    </row>
    <row r="124" spans="1:19" x14ac:dyDescent="0.25">
      <c r="A124" s="9">
        <v>108</v>
      </c>
      <c r="B124" s="10" t="s">
        <v>737</v>
      </c>
      <c r="C124" s="11" t="s">
        <v>133</v>
      </c>
      <c r="D124" s="12" t="s">
        <v>738</v>
      </c>
      <c r="E124" s="13" t="s">
        <v>191</v>
      </c>
      <c r="F124" s="14">
        <v>37383</v>
      </c>
      <c r="G124" s="9" t="s">
        <v>183</v>
      </c>
      <c r="H124" s="10" t="s">
        <v>191</v>
      </c>
      <c r="I124" s="10" t="s">
        <v>722</v>
      </c>
      <c r="J124" s="10" t="s">
        <v>739</v>
      </c>
      <c r="K124" s="10" t="s">
        <v>740</v>
      </c>
      <c r="L124" s="15">
        <v>229.5</v>
      </c>
      <c r="M124" s="15">
        <v>57.3</v>
      </c>
      <c r="N124" s="16" t="s">
        <v>26</v>
      </c>
      <c r="O124" s="7" t="s">
        <v>194</v>
      </c>
      <c r="P124" s="7"/>
    </row>
    <row r="125" spans="1:19" x14ac:dyDescent="0.25">
      <c r="A125" s="9">
        <v>109</v>
      </c>
      <c r="B125" s="10" t="s">
        <v>720</v>
      </c>
      <c r="C125" s="11" t="s">
        <v>134</v>
      </c>
      <c r="D125" s="12" t="s">
        <v>721</v>
      </c>
      <c r="E125" s="13" t="s">
        <v>540</v>
      </c>
      <c r="F125" s="14">
        <v>37567</v>
      </c>
      <c r="G125" s="9" t="s">
        <v>183</v>
      </c>
      <c r="H125" s="10" t="s">
        <v>197</v>
      </c>
      <c r="I125" s="10" t="s">
        <v>722</v>
      </c>
      <c r="J125" s="10" t="s">
        <v>723</v>
      </c>
      <c r="K125" s="10" t="s">
        <v>724</v>
      </c>
      <c r="L125" s="15">
        <v>226</v>
      </c>
      <c r="M125" s="15">
        <v>56.5</v>
      </c>
      <c r="N125" s="16" t="s">
        <v>26</v>
      </c>
      <c r="O125" s="7" t="s">
        <v>194</v>
      </c>
      <c r="P125" s="7"/>
    </row>
    <row r="126" spans="1:19" s="53" customFormat="1" x14ac:dyDescent="0.25">
      <c r="A126" s="9">
        <v>110</v>
      </c>
      <c r="B126" s="46" t="s">
        <v>782</v>
      </c>
      <c r="C126" s="36" t="s">
        <v>135</v>
      </c>
      <c r="D126" s="47" t="s">
        <v>783</v>
      </c>
      <c r="E126" s="48" t="s">
        <v>784</v>
      </c>
      <c r="F126" s="49" t="s">
        <v>785</v>
      </c>
      <c r="G126" s="45" t="s">
        <v>183</v>
      </c>
      <c r="H126" s="46" t="s">
        <v>786</v>
      </c>
      <c r="I126" s="46" t="s">
        <v>185</v>
      </c>
      <c r="J126" s="46" t="s">
        <v>787</v>
      </c>
      <c r="K126" s="46" t="s">
        <v>788</v>
      </c>
      <c r="L126" s="50">
        <v>220.5</v>
      </c>
      <c r="M126" s="50">
        <f>L126/4</f>
        <v>55.125</v>
      </c>
      <c r="N126" s="51" t="s">
        <v>26</v>
      </c>
      <c r="O126" s="52" t="s">
        <v>188</v>
      </c>
      <c r="P126" s="52"/>
    </row>
    <row r="127" spans="1:19" x14ac:dyDescent="0.25">
      <c r="A127" s="9">
        <v>111</v>
      </c>
      <c r="B127" s="10" t="s">
        <v>801</v>
      </c>
      <c r="C127" s="11" t="s">
        <v>136</v>
      </c>
      <c r="D127" s="12" t="s">
        <v>802</v>
      </c>
      <c r="E127" s="13" t="s">
        <v>191</v>
      </c>
      <c r="F127" s="14" t="s">
        <v>803</v>
      </c>
      <c r="G127" s="9" t="s">
        <v>218</v>
      </c>
      <c r="H127" s="10" t="s">
        <v>191</v>
      </c>
      <c r="I127" s="10" t="s">
        <v>722</v>
      </c>
      <c r="J127" s="10" t="s">
        <v>804</v>
      </c>
      <c r="K127" s="10" t="s">
        <v>805</v>
      </c>
      <c r="L127" s="15">
        <v>272</v>
      </c>
      <c r="M127" s="15">
        <f>L127/4</f>
        <v>68</v>
      </c>
      <c r="N127" s="16" t="s">
        <v>26</v>
      </c>
      <c r="O127" s="7"/>
      <c r="P127" s="7"/>
    </row>
    <row r="128" spans="1:19" x14ac:dyDescent="0.25">
      <c r="A128" s="9">
        <v>112</v>
      </c>
      <c r="B128" s="10" t="s">
        <v>845</v>
      </c>
      <c r="C128" s="11" t="s">
        <v>137</v>
      </c>
      <c r="D128" s="12" t="s">
        <v>846</v>
      </c>
      <c r="E128" s="13" t="s">
        <v>847</v>
      </c>
      <c r="F128" s="14" t="s">
        <v>848</v>
      </c>
      <c r="G128" s="9" t="s">
        <v>218</v>
      </c>
      <c r="H128" s="10" t="s">
        <v>849</v>
      </c>
      <c r="I128" s="10" t="s">
        <v>850</v>
      </c>
      <c r="J128" s="10" t="s">
        <v>851</v>
      </c>
      <c r="K128" s="10" t="s">
        <v>852</v>
      </c>
      <c r="L128" s="15">
        <v>181.5</v>
      </c>
      <c r="M128" s="21">
        <f>L128/4</f>
        <v>45.375</v>
      </c>
      <c r="N128" s="16" t="s">
        <v>26</v>
      </c>
      <c r="O128" s="7" t="s">
        <v>188</v>
      </c>
      <c r="P128" s="7"/>
    </row>
    <row r="129" spans="1:16" s="53" customFormat="1" x14ac:dyDescent="0.25">
      <c r="A129" s="9">
        <v>113</v>
      </c>
      <c r="B129" s="46" t="s">
        <v>777</v>
      </c>
      <c r="C129" s="36" t="s">
        <v>138</v>
      </c>
      <c r="D129" s="47" t="s">
        <v>778</v>
      </c>
      <c r="E129" s="48" t="s">
        <v>197</v>
      </c>
      <c r="F129" s="49" t="s">
        <v>779</v>
      </c>
      <c r="G129" s="45" t="s">
        <v>183</v>
      </c>
      <c r="H129" s="46" t="s">
        <v>197</v>
      </c>
      <c r="I129" s="46" t="s">
        <v>185</v>
      </c>
      <c r="J129" s="46" t="s">
        <v>780</v>
      </c>
      <c r="K129" s="46" t="s">
        <v>781</v>
      </c>
      <c r="L129" s="50">
        <v>208.5</v>
      </c>
      <c r="M129" s="50">
        <f>L129/4</f>
        <v>52.125</v>
      </c>
      <c r="N129" s="51" t="s">
        <v>26</v>
      </c>
      <c r="O129" s="52" t="s">
        <v>188</v>
      </c>
      <c r="P129" s="52"/>
    </row>
    <row r="130" spans="1:16" s="53" customFormat="1" x14ac:dyDescent="0.25">
      <c r="A130" s="9">
        <v>114</v>
      </c>
      <c r="B130" s="46" t="s">
        <v>789</v>
      </c>
      <c r="C130" s="36" t="s">
        <v>139</v>
      </c>
      <c r="D130" s="47" t="s">
        <v>790</v>
      </c>
      <c r="E130" s="48" t="s">
        <v>791</v>
      </c>
      <c r="F130" s="49" t="s">
        <v>625</v>
      </c>
      <c r="G130" s="45" t="s">
        <v>218</v>
      </c>
      <c r="H130" s="46" t="s">
        <v>792</v>
      </c>
      <c r="I130" s="46" t="s">
        <v>793</v>
      </c>
      <c r="J130" s="46" t="s">
        <v>794</v>
      </c>
      <c r="K130" s="46" t="s">
        <v>795</v>
      </c>
      <c r="L130" s="50">
        <v>161</v>
      </c>
      <c r="M130" s="50">
        <v>40</v>
      </c>
      <c r="N130" s="51" t="s">
        <v>26</v>
      </c>
      <c r="O130" s="52" t="s">
        <v>188</v>
      </c>
      <c r="P130" s="52"/>
    </row>
    <row r="131" spans="1:16" s="53" customFormat="1" x14ac:dyDescent="0.25">
      <c r="A131" s="9">
        <v>115</v>
      </c>
      <c r="B131" s="46" t="s">
        <v>796</v>
      </c>
      <c r="C131" s="36" t="s">
        <v>140</v>
      </c>
      <c r="D131" s="47" t="s">
        <v>797</v>
      </c>
      <c r="E131" s="48" t="s">
        <v>254</v>
      </c>
      <c r="F131" s="49" t="s">
        <v>798</v>
      </c>
      <c r="G131" s="45" t="s">
        <v>218</v>
      </c>
      <c r="H131" s="46" t="s">
        <v>792</v>
      </c>
      <c r="I131" s="46" t="s">
        <v>793</v>
      </c>
      <c r="J131" s="46" t="s">
        <v>799</v>
      </c>
      <c r="K131" s="46" t="s">
        <v>800</v>
      </c>
      <c r="L131" s="50">
        <v>202</v>
      </c>
      <c r="M131" s="50">
        <f>L131/4</f>
        <v>50.5</v>
      </c>
      <c r="N131" s="51" t="s">
        <v>26</v>
      </c>
      <c r="O131" s="52" t="s">
        <v>188</v>
      </c>
      <c r="P131" s="52"/>
    </row>
    <row r="132" spans="1:16" x14ac:dyDescent="0.25">
      <c r="A132" s="9">
        <v>116</v>
      </c>
      <c r="B132" s="10" t="s">
        <v>770</v>
      </c>
      <c r="C132" s="11" t="s">
        <v>141</v>
      </c>
      <c r="D132" s="12" t="s">
        <v>771</v>
      </c>
      <c r="E132" s="13" t="s">
        <v>772</v>
      </c>
      <c r="F132" s="14">
        <v>37563</v>
      </c>
      <c r="G132" s="9" t="s">
        <v>183</v>
      </c>
      <c r="H132" s="10" t="s">
        <v>773</v>
      </c>
      <c r="I132" s="10" t="s">
        <v>774</v>
      </c>
      <c r="J132" s="10" t="s">
        <v>775</v>
      </c>
      <c r="K132" s="10" t="s">
        <v>776</v>
      </c>
      <c r="L132" s="15">
        <v>290.5</v>
      </c>
      <c r="M132" s="15">
        <f>L132/4</f>
        <v>72.625</v>
      </c>
      <c r="N132" s="16" t="s">
        <v>26</v>
      </c>
      <c r="O132" s="7"/>
      <c r="P132" s="7"/>
    </row>
    <row r="133" spans="1:16" x14ac:dyDescent="0.25">
      <c r="A133" s="9">
        <v>117</v>
      </c>
      <c r="B133" s="10" t="s">
        <v>853</v>
      </c>
      <c r="C133" s="11" t="s">
        <v>142</v>
      </c>
      <c r="D133" s="12" t="s">
        <v>854</v>
      </c>
      <c r="E133" s="13" t="s">
        <v>856</v>
      </c>
      <c r="F133" s="14" t="s">
        <v>855</v>
      </c>
      <c r="G133" s="9" t="s">
        <v>218</v>
      </c>
      <c r="H133" s="10" t="s">
        <v>856</v>
      </c>
      <c r="I133" s="10" t="s">
        <v>857</v>
      </c>
      <c r="J133" s="10" t="s">
        <v>858</v>
      </c>
      <c r="K133" s="10" t="s">
        <v>859</v>
      </c>
      <c r="L133" s="15">
        <v>281.5</v>
      </c>
      <c r="M133" s="15">
        <v>70.400000000000006</v>
      </c>
      <c r="N133" s="16" t="s">
        <v>26</v>
      </c>
      <c r="O133" s="7" t="s">
        <v>194</v>
      </c>
      <c r="P133" s="7"/>
    </row>
    <row r="134" spans="1:16" x14ac:dyDescent="0.25">
      <c r="A134" s="9">
        <v>118</v>
      </c>
      <c r="B134" s="10" t="s">
        <v>837</v>
      </c>
      <c r="C134" s="11" t="s">
        <v>143</v>
      </c>
      <c r="D134" s="12" t="s">
        <v>838</v>
      </c>
      <c r="E134" s="13" t="s">
        <v>839</v>
      </c>
      <c r="F134" s="14" t="s">
        <v>840</v>
      </c>
      <c r="G134" s="9" t="s">
        <v>841</v>
      </c>
      <c r="H134" s="10" t="s">
        <v>842</v>
      </c>
      <c r="I134" s="10" t="s">
        <v>511</v>
      </c>
      <c r="J134" s="10" t="s">
        <v>843</v>
      </c>
      <c r="K134" s="10" t="s">
        <v>844</v>
      </c>
      <c r="L134" s="15">
        <v>147.5</v>
      </c>
      <c r="M134" s="15">
        <v>36.9</v>
      </c>
      <c r="N134" s="16" t="s">
        <v>26</v>
      </c>
      <c r="O134" s="7" t="s">
        <v>194</v>
      </c>
      <c r="P134" s="7"/>
    </row>
    <row r="135" spans="1:16" x14ac:dyDescent="0.25">
      <c r="A135" s="9">
        <v>119</v>
      </c>
      <c r="B135" s="10" t="s">
        <v>580</v>
      </c>
      <c r="C135" s="36" t="s">
        <v>144</v>
      </c>
      <c r="D135" s="12" t="s">
        <v>581</v>
      </c>
      <c r="E135" s="13" t="s">
        <v>197</v>
      </c>
      <c r="F135" s="14">
        <v>37139</v>
      </c>
      <c r="G135" s="9" t="s">
        <v>218</v>
      </c>
      <c r="H135" s="10" t="s">
        <v>425</v>
      </c>
      <c r="I135" s="10" t="s">
        <v>185</v>
      </c>
      <c r="J135" s="10" t="s">
        <v>582</v>
      </c>
      <c r="K135" s="10" t="s">
        <v>583</v>
      </c>
      <c r="L135" s="15">
        <v>173</v>
      </c>
      <c r="M135" s="15">
        <v>43.3</v>
      </c>
      <c r="N135" s="16" t="s">
        <v>26</v>
      </c>
      <c r="O135" s="52" t="s">
        <v>194</v>
      </c>
      <c r="P135" s="7"/>
    </row>
    <row r="136" spans="1:16" x14ac:dyDescent="0.25">
      <c r="A136" s="9">
        <v>120</v>
      </c>
      <c r="B136" s="17" t="s">
        <v>418</v>
      </c>
      <c r="C136" s="54">
        <v>148</v>
      </c>
      <c r="D136" s="12" t="s">
        <v>419</v>
      </c>
      <c r="E136" s="13" t="s">
        <v>420</v>
      </c>
      <c r="F136" s="14">
        <v>37378</v>
      </c>
      <c r="G136" s="9" t="s">
        <v>218</v>
      </c>
      <c r="H136" s="10" t="s">
        <v>239</v>
      </c>
      <c r="I136" s="10" t="s">
        <v>185</v>
      </c>
      <c r="J136" s="10" t="s">
        <v>421</v>
      </c>
      <c r="K136" s="10" t="s">
        <v>422</v>
      </c>
      <c r="L136" s="15">
        <v>160</v>
      </c>
      <c r="M136" s="15">
        <v>40</v>
      </c>
      <c r="N136" s="16" t="s">
        <v>26</v>
      </c>
      <c r="O136" s="7" t="s">
        <v>188</v>
      </c>
      <c r="P136" s="7"/>
    </row>
    <row r="137" spans="1:16" x14ac:dyDescent="0.25">
      <c r="A137" s="9">
        <v>121</v>
      </c>
      <c r="B137" s="10" t="s">
        <v>423</v>
      </c>
      <c r="C137" s="11" t="s">
        <v>145</v>
      </c>
      <c r="D137" s="12" t="s">
        <v>424</v>
      </c>
      <c r="E137" s="13" t="s">
        <v>197</v>
      </c>
      <c r="F137" s="14">
        <v>37356</v>
      </c>
      <c r="G137" s="9" t="s">
        <v>218</v>
      </c>
      <c r="H137" s="10" t="s">
        <v>425</v>
      </c>
      <c r="I137" s="10" t="s">
        <v>185</v>
      </c>
      <c r="J137" s="10" t="s">
        <v>426</v>
      </c>
      <c r="K137" s="10" t="s">
        <v>427</v>
      </c>
      <c r="L137" s="15">
        <v>208</v>
      </c>
      <c r="M137" s="15">
        <v>52</v>
      </c>
      <c r="N137" s="16" t="s">
        <v>26</v>
      </c>
      <c r="O137" s="7" t="s">
        <v>188</v>
      </c>
      <c r="P137" s="52"/>
    </row>
    <row r="138" spans="1:16" x14ac:dyDescent="0.25">
      <c r="A138" s="9">
        <v>122</v>
      </c>
      <c r="B138" s="10" t="s">
        <v>428</v>
      </c>
      <c r="C138" s="11" t="s">
        <v>146</v>
      </c>
      <c r="D138" s="12" t="s">
        <v>429</v>
      </c>
      <c r="E138" s="13" t="s">
        <v>219</v>
      </c>
      <c r="F138" s="14" t="s">
        <v>430</v>
      </c>
      <c r="G138" s="9" t="s">
        <v>218</v>
      </c>
      <c r="H138" s="10" t="s">
        <v>239</v>
      </c>
      <c r="I138" s="10" t="s">
        <v>185</v>
      </c>
      <c r="J138" s="10" t="s">
        <v>431</v>
      </c>
      <c r="K138" s="10" t="s">
        <v>432</v>
      </c>
      <c r="L138" s="15">
        <v>173.5</v>
      </c>
      <c r="M138" s="15">
        <v>43.4</v>
      </c>
      <c r="N138" s="16" t="s">
        <v>26</v>
      </c>
      <c r="O138" s="7" t="s">
        <v>188</v>
      </c>
      <c r="P138" s="7"/>
    </row>
    <row r="139" spans="1:16" x14ac:dyDescent="0.25">
      <c r="A139" s="9">
        <v>123</v>
      </c>
      <c r="B139" s="10" t="s">
        <v>433</v>
      </c>
      <c r="C139" s="11" t="s">
        <v>147</v>
      </c>
      <c r="D139" s="12" t="s">
        <v>434</v>
      </c>
      <c r="E139" s="13" t="s">
        <v>435</v>
      </c>
      <c r="F139" s="14" t="s">
        <v>436</v>
      </c>
      <c r="G139" s="9" t="s">
        <v>218</v>
      </c>
      <c r="H139" s="10" t="s">
        <v>224</v>
      </c>
      <c r="I139" s="10" t="s">
        <v>185</v>
      </c>
      <c r="J139" s="10" t="s">
        <v>437</v>
      </c>
      <c r="K139" s="10" t="s">
        <v>438</v>
      </c>
      <c r="L139" s="15">
        <v>222</v>
      </c>
      <c r="M139" s="15">
        <v>55.5</v>
      </c>
      <c r="N139" s="16" t="s">
        <v>26</v>
      </c>
      <c r="O139" s="7" t="s">
        <v>188</v>
      </c>
      <c r="P139" s="7"/>
    </row>
    <row r="140" spans="1:16" x14ac:dyDescent="0.25">
      <c r="A140" s="9">
        <v>124</v>
      </c>
      <c r="B140" s="10" t="s">
        <v>439</v>
      </c>
      <c r="C140" s="11" t="s">
        <v>148</v>
      </c>
      <c r="D140" s="12" t="s">
        <v>440</v>
      </c>
      <c r="E140" s="13" t="s">
        <v>211</v>
      </c>
      <c r="F140" s="14" t="s">
        <v>441</v>
      </c>
      <c r="G140" s="9" t="s">
        <v>218</v>
      </c>
      <c r="H140" s="10" t="s">
        <v>219</v>
      </c>
      <c r="I140" s="10" t="s">
        <v>185</v>
      </c>
      <c r="J140" s="10" t="s">
        <v>442</v>
      </c>
      <c r="K140" s="10" t="s">
        <v>443</v>
      </c>
      <c r="L140" s="15">
        <v>194</v>
      </c>
      <c r="M140" s="15">
        <v>48.5</v>
      </c>
      <c r="N140" s="16" t="s">
        <v>26</v>
      </c>
      <c r="O140" s="7" t="s">
        <v>188</v>
      </c>
      <c r="P140" s="7"/>
    </row>
    <row r="141" spans="1:16" x14ac:dyDescent="0.25">
      <c r="A141" s="9">
        <v>125</v>
      </c>
      <c r="B141" s="10" t="s">
        <v>444</v>
      </c>
      <c r="C141" s="11" t="s">
        <v>149</v>
      </c>
      <c r="D141" s="12" t="s">
        <v>445</v>
      </c>
      <c r="E141" s="13" t="s">
        <v>197</v>
      </c>
      <c r="F141" s="14">
        <v>36930</v>
      </c>
      <c r="G141" s="9" t="s">
        <v>183</v>
      </c>
      <c r="H141" s="10" t="s">
        <v>197</v>
      </c>
      <c r="I141" s="10" t="s">
        <v>185</v>
      </c>
      <c r="J141" s="10" t="s">
        <v>446</v>
      </c>
      <c r="K141" s="10" t="s">
        <v>447</v>
      </c>
      <c r="L141" s="15">
        <v>196.5</v>
      </c>
      <c r="M141" s="15">
        <v>49.1</v>
      </c>
      <c r="N141" s="16" t="s">
        <v>26</v>
      </c>
      <c r="O141" s="7" t="s">
        <v>188</v>
      </c>
      <c r="P141" s="7"/>
    </row>
    <row r="142" spans="1:16" x14ac:dyDescent="0.25">
      <c r="A142" s="9">
        <v>126</v>
      </c>
      <c r="B142" s="10" t="s">
        <v>448</v>
      </c>
      <c r="C142" s="11" t="s">
        <v>150</v>
      </c>
      <c r="D142" s="12" t="s">
        <v>449</v>
      </c>
      <c r="E142" s="13" t="s">
        <v>197</v>
      </c>
      <c r="F142" s="14">
        <v>37443</v>
      </c>
      <c r="G142" s="9" t="s">
        <v>183</v>
      </c>
      <c r="H142" s="10" t="s">
        <v>197</v>
      </c>
      <c r="I142" s="10" t="s">
        <v>185</v>
      </c>
      <c r="J142" s="10" t="s">
        <v>450</v>
      </c>
      <c r="K142" s="10" t="s">
        <v>451</v>
      </c>
      <c r="L142" s="15">
        <v>219.5</v>
      </c>
      <c r="M142" s="15">
        <v>54.8</v>
      </c>
      <c r="N142" s="16" t="s">
        <v>26</v>
      </c>
      <c r="O142" s="7" t="s">
        <v>188</v>
      </c>
      <c r="P142" s="7"/>
    </row>
    <row r="143" spans="1:16" x14ac:dyDescent="0.25">
      <c r="A143" s="9">
        <v>127</v>
      </c>
      <c r="B143" s="10" t="s">
        <v>452</v>
      </c>
      <c r="C143" s="11" t="s">
        <v>151</v>
      </c>
      <c r="D143" s="12" t="s">
        <v>453</v>
      </c>
      <c r="E143" s="13" t="s">
        <v>367</v>
      </c>
      <c r="F143" s="14">
        <v>37263</v>
      </c>
      <c r="G143" s="9" t="s">
        <v>218</v>
      </c>
      <c r="H143" s="10" t="s">
        <v>454</v>
      </c>
      <c r="I143" s="10" t="s">
        <v>185</v>
      </c>
      <c r="J143" s="10" t="s">
        <v>455</v>
      </c>
      <c r="K143" s="10" t="s">
        <v>456</v>
      </c>
      <c r="L143" s="15">
        <v>213.5</v>
      </c>
      <c r="M143" s="15">
        <v>53.4</v>
      </c>
      <c r="N143" s="16" t="s">
        <v>26</v>
      </c>
      <c r="O143" s="7" t="s">
        <v>194</v>
      </c>
      <c r="P143" s="7"/>
    </row>
    <row r="144" spans="1:16" x14ac:dyDescent="0.25">
      <c r="A144" s="9">
        <v>128</v>
      </c>
      <c r="B144" s="10" t="s">
        <v>741</v>
      </c>
      <c r="C144" s="11" t="s">
        <v>152</v>
      </c>
      <c r="D144" s="12" t="s">
        <v>742</v>
      </c>
      <c r="E144" s="13" t="s">
        <v>191</v>
      </c>
      <c r="F144" s="14" t="s">
        <v>743</v>
      </c>
      <c r="G144" s="9" t="s">
        <v>218</v>
      </c>
      <c r="H144" s="10" t="s">
        <v>191</v>
      </c>
      <c r="I144" s="10" t="s">
        <v>712</v>
      </c>
      <c r="J144" s="10" t="s">
        <v>744</v>
      </c>
      <c r="K144" s="10" t="s">
        <v>745</v>
      </c>
      <c r="L144" s="15">
        <v>222</v>
      </c>
      <c r="M144" s="15">
        <v>55.5</v>
      </c>
      <c r="N144" s="16" t="s">
        <v>26</v>
      </c>
      <c r="O144" s="7" t="s">
        <v>188</v>
      </c>
      <c r="P144" s="7"/>
    </row>
    <row r="145" spans="1:16" x14ac:dyDescent="0.25">
      <c r="A145" s="9">
        <v>129</v>
      </c>
      <c r="B145" s="10" t="s">
        <v>865</v>
      </c>
      <c r="C145" s="11" t="s">
        <v>153</v>
      </c>
      <c r="D145" s="12" t="s">
        <v>866</v>
      </c>
      <c r="E145" s="13" t="s">
        <v>313</v>
      </c>
      <c r="F145" s="14" t="s">
        <v>867</v>
      </c>
      <c r="G145" s="9" t="s">
        <v>183</v>
      </c>
      <c r="H145" s="10" t="s">
        <v>313</v>
      </c>
      <c r="I145" s="10" t="s">
        <v>668</v>
      </c>
      <c r="J145" s="10" t="s">
        <v>868</v>
      </c>
      <c r="K145" s="10" t="s">
        <v>869</v>
      </c>
      <c r="L145" s="15">
        <v>181.5</v>
      </c>
      <c r="M145" s="15">
        <v>45.4</v>
      </c>
      <c r="N145" s="16" t="s">
        <v>26</v>
      </c>
      <c r="O145" s="7" t="s">
        <v>194</v>
      </c>
      <c r="P145" s="7"/>
    </row>
    <row r="146" spans="1:16" x14ac:dyDescent="0.25">
      <c r="A146" s="9">
        <v>130</v>
      </c>
      <c r="B146" s="10" t="s">
        <v>746</v>
      </c>
      <c r="C146" s="11" t="s">
        <v>154</v>
      </c>
      <c r="D146" s="12" t="s">
        <v>747</v>
      </c>
      <c r="E146" s="13" t="s">
        <v>748</v>
      </c>
      <c r="F146" s="14">
        <v>36933</v>
      </c>
      <c r="G146" s="9" t="s">
        <v>218</v>
      </c>
      <c r="H146" s="10" t="s">
        <v>749</v>
      </c>
      <c r="I146" s="10" t="s">
        <v>712</v>
      </c>
      <c r="J146" s="10" t="s">
        <v>750</v>
      </c>
      <c r="K146" s="10" t="s">
        <v>751</v>
      </c>
      <c r="L146" s="15">
        <v>214</v>
      </c>
      <c r="M146" s="15">
        <v>53.5</v>
      </c>
      <c r="N146" s="16" t="s">
        <v>26</v>
      </c>
      <c r="O146" s="7" t="s">
        <v>188</v>
      </c>
      <c r="P146" s="7"/>
    </row>
    <row r="147" spans="1:16" x14ac:dyDescent="0.25">
      <c r="A147" s="9">
        <v>131</v>
      </c>
      <c r="B147" s="10" t="s">
        <v>715</v>
      </c>
      <c r="C147" s="11" t="s">
        <v>155</v>
      </c>
      <c r="D147" s="12" t="s">
        <v>716</v>
      </c>
      <c r="E147" s="13" t="s">
        <v>191</v>
      </c>
      <c r="F147" s="14" t="s">
        <v>717</v>
      </c>
      <c r="G147" s="9" t="s">
        <v>183</v>
      </c>
      <c r="H147" s="10" t="s">
        <v>219</v>
      </c>
      <c r="I147" s="10" t="s">
        <v>185</v>
      </c>
      <c r="J147" s="10" t="s">
        <v>718</v>
      </c>
      <c r="K147" s="10" t="s">
        <v>719</v>
      </c>
      <c r="L147" s="15">
        <v>232</v>
      </c>
      <c r="M147" s="15">
        <v>58</v>
      </c>
      <c r="N147" s="16" t="s">
        <v>26</v>
      </c>
      <c r="O147" s="7" t="s">
        <v>188</v>
      </c>
      <c r="P147" s="52"/>
    </row>
    <row r="148" spans="1:16" x14ac:dyDescent="0.25">
      <c r="A148" s="9">
        <v>132</v>
      </c>
      <c r="B148" s="10" t="s">
        <v>708</v>
      </c>
      <c r="C148" s="11" t="s">
        <v>156</v>
      </c>
      <c r="D148" s="12" t="s">
        <v>709</v>
      </c>
      <c r="E148" s="13" t="s">
        <v>710</v>
      </c>
      <c r="F148" s="14" t="s">
        <v>711</v>
      </c>
      <c r="G148" s="9" t="s">
        <v>218</v>
      </c>
      <c r="H148" s="10" t="s">
        <v>191</v>
      </c>
      <c r="I148" s="10" t="s">
        <v>712</v>
      </c>
      <c r="J148" s="10" t="s">
        <v>713</v>
      </c>
      <c r="K148" s="10" t="s">
        <v>714</v>
      </c>
      <c r="L148" s="15">
        <v>167.5</v>
      </c>
      <c r="M148" s="15">
        <v>41.9</v>
      </c>
      <c r="N148" s="16" t="s">
        <v>26</v>
      </c>
      <c r="O148" s="7" t="s">
        <v>194</v>
      </c>
      <c r="P148" s="7"/>
    </row>
    <row r="149" spans="1:16" x14ac:dyDescent="0.25">
      <c r="A149" s="9">
        <v>133</v>
      </c>
      <c r="B149" s="10" t="s">
        <v>875</v>
      </c>
      <c r="C149" s="11" t="s">
        <v>157</v>
      </c>
      <c r="D149" s="12" t="s">
        <v>876</v>
      </c>
      <c r="E149" s="13" t="s">
        <v>677</v>
      </c>
      <c r="F149" s="14" t="s">
        <v>877</v>
      </c>
      <c r="G149" s="9" t="s">
        <v>183</v>
      </c>
      <c r="H149" s="10" t="s">
        <v>406</v>
      </c>
      <c r="I149" s="10" t="s">
        <v>668</v>
      </c>
      <c r="J149" s="10" t="s">
        <v>878</v>
      </c>
      <c r="K149" s="10" t="s">
        <v>879</v>
      </c>
      <c r="L149" s="15">
        <v>157.5</v>
      </c>
      <c r="M149" s="15">
        <v>39.4</v>
      </c>
      <c r="N149" s="16" t="s">
        <v>26</v>
      </c>
      <c r="O149" s="7" t="s">
        <v>194</v>
      </c>
      <c r="P149" s="7"/>
    </row>
    <row r="150" spans="1:16" x14ac:dyDescent="0.25">
      <c r="A150" s="9">
        <v>134</v>
      </c>
      <c r="B150" s="10" t="s">
        <v>870</v>
      </c>
      <c r="C150" s="11" t="s">
        <v>158</v>
      </c>
      <c r="D150" s="12" t="s">
        <v>871</v>
      </c>
      <c r="E150" s="13" t="s">
        <v>872</v>
      </c>
      <c r="F150" s="14">
        <v>36746</v>
      </c>
      <c r="G150" s="9" t="s">
        <v>183</v>
      </c>
      <c r="H150" s="10" t="s">
        <v>693</v>
      </c>
      <c r="I150" s="10" t="s">
        <v>862</v>
      </c>
      <c r="J150" s="10" t="s">
        <v>873</v>
      </c>
      <c r="K150" s="10" t="s">
        <v>874</v>
      </c>
      <c r="L150" s="15">
        <v>267.5</v>
      </c>
      <c r="M150" s="15">
        <v>66.88</v>
      </c>
      <c r="N150" s="16" t="s">
        <v>26</v>
      </c>
      <c r="O150" s="7" t="s">
        <v>188</v>
      </c>
      <c r="P150" s="7"/>
    </row>
    <row r="151" spans="1:16" x14ac:dyDescent="0.25">
      <c r="A151" s="9">
        <v>135</v>
      </c>
      <c r="B151" s="10" t="s">
        <v>756</v>
      </c>
      <c r="C151" s="11" t="s">
        <v>159</v>
      </c>
      <c r="D151" s="12" t="s">
        <v>757</v>
      </c>
      <c r="E151" s="13" t="s">
        <v>296</v>
      </c>
      <c r="F151" s="14">
        <v>37443</v>
      </c>
      <c r="G151" s="9" t="s">
        <v>218</v>
      </c>
      <c r="H151" s="10" t="s">
        <v>219</v>
      </c>
      <c r="I151" s="10" t="s">
        <v>185</v>
      </c>
      <c r="J151" s="10" t="s">
        <v>758</v>
      </c>
      <c r="K151" s="10" t="s">
        <v>759</v>
      </c>
      <c r="L151" s="15">
        <v>215</v>
      </c>
      <c r="M151" s="15">
        <v>53.7</v>
      </c>
      <c r="N151" s="16" t="s">
        <v>26</v>
      </c>
      <c r="O151" s="7" t="s">
        <v>188</v>
      </c>
      <c r="P151" s="7"/>
    </row>
    <row r="152" spans="1:16" s="23" customFormat="1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</row>
    <row r="153" spans="1:16" s="23" customFormat="1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</row>
    <row r="154" spans="1:16" s="23" customFormat="1" ht="15.75" x14ac:dyDescent="0.25">
      <c r="A154" s="22"/>
      <c r="B154" s="175"/>
      <c r="C154" s="175"/>
      <c r="D154" s="175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</row>
    <row r="155" spans="1:16" s="23" customFormat="1" ht="15.75" x14ac:dyDescent="0.25">
      <c r="A155" s="22"/>
      <c r="B155" s="24"/>
      <c r="C155" s="24"/>
      <c r="D155" s="24"/>
      <c r="E155" s="22"/>
      <c r="F155" s="22"/>
      <c r="G155" s="22"/>
      <c r="H155" s="22"/>
      <c r="I155" s="22"/>
      <c r="J155" s="25" t="s">
        <v>173</v>
      </c>
      <c r="K155" s="22"/>
      <c r="L155" s="22"/>
      <c r="M155" s="22"/>
      <c r="N155" s="22"/>
      <c r="O155" s="22"/>
      <c r="P155" s="22"/>
    </row>
    <row r="156" spans="1:16" s="23" customFormat="1" ht="15.75" x14ac:dyDescent="0.25">
      <c r="A156" s="22"/>
      <c r="B156" s="175"/>
      <c r="C156" s="175"/>
      <c r="D156" s="175"/>
      <c r="E156" s="22"/>
      <c r="F156" s="22"/>
      <c r="G156" s="22"/>
      <c r="H156" s="22"/>
      <c r="I156" s="22"/>
      <c r="J156" s="25" t="s">
        <v>163</v>
      </c>
      <c r="K156" s="22"/>
      <c r="L156" s="22"/>
      <c r="M156" s="22"/>
      <c r="N156" s="22"/>
      <c r="O156" s="22"/>
      <c r="P156" s="22"/>
    </row>
    <row r="157" spans="1:16" s="23" customFormat="1" ht="15.75" x14ac:dyDescent="0.25">
      <c r="A157" s="22"/>
      <c r="E157" s="22"/>
      <c r="F157" s="22"/>
      <c r="G157" s="22"/>
      <c r="H157" s="22"/>
      <c r="I157" s="22"/>
      <c r="J157" s="25"/>
      <c r="K157" s="22"/>
      <c r="L157" s="22"/>
      <c r="M157" s="22"/>
      <c r="N157" s="22"/>
      <c r="O157" s="22"/>
      <c r="P157" s="22"/>
    </row>
    <row r="158" spans="1:16" s="23" customFormat="1" ht="15.75" x14ac:dyDescent="0.25">
      <c r="A158" s="22"/>
      <c r="E158" s="22"/>
      <c r="F158" s="22"/>
      <c r="G158" s="22"/>
      <c r="H158" s="22"/>
      <c r="I158" s="22"/>
      <c r="J158" s="25"/>
      <c r="K158" s="22"/>
      <c r="L158" s="22"/>
      <c r="M158" s="22"/>
      <c r="N158" s="22"/>
      <c r="O158" s="22"/>
      <c r="P158" s="22"/>
    </row>
    <row r="159" spans="1:16" s="23" customFormat="1" ht="15.75" x14ac:dyDescent="0.25">
      <c r="A159" s="22"/>
      <c r="E159" s="22"/>
      <c r="F159" s="22"/>
      <c r="G159" s="22"/>
      <c r="H159" s="22"/>
      <c r="I159" s="22"/>
      <c r="J159" s="25"/>
      <c r="K159" s="22"/>
      <c r="L159" s="22"/>
      <c r="M159" s="22"/>
      <c r="N159" s="22"/>
      <c r="O159" s="22"/>
      <c r="P159" s="22"/>
    </row>
    <row r="160" spans="1:16" s="23" customFormat="1" ht="15.75" x14ac:dyDescent="0.25">
      <c r="A160" s="22"/>
      <c r="B160" s="26"/>
      <c r="C160" s="26"/>
      <c r="D160" s="25"/>
      <c r="E160" s="22"/>
      <c r="F160" s="22"/>
      <c r="G160" s="22"/>
      <c r="H160" s="22"/>
      <c r="I160" s="22"/>
      <c r="J160" s="26" t="s">
        <v>165</v>
      </c>
      <c r="K160" s="22"/>
      <c r="L160" s="22"/>
      <c r="M160" s="22"/>
      <c r="N160" s="22"/>
      <c r="O160" s="22"/>
      <c r="P160" s="22"/>
    </row>
    <row r="161" spans="1:16" s="23" customFormat="1" ht="15.75" x14ac:dyDescent="0.25">
      <c r="A161" s="22"/>
      <c r="B161" s="22"/>
      <c r="C161" s="22"/>
      <c r="D161" s="25"/>
      <c r="E161" s="22"/>
      <c r="F161" s="22"/>
      <c r="G161" s="22"/>
      <c r="H161" s="22"/>
      <c r="I161" s="22"/>
      <c r="J161" s="25" t="s">
        <v>167</v>
      </c>
      <c r="K161" s="22"/>
      <c r="L161" s="22"/>
      <c r="M161" s="22"/>
      <c r="N161" s="22"/>
      <c r="O161" s="22"/>
      <c r="P161" s="22"/>
    </row>
    <row r="162" spans="1:16" s="23" customFormat="1" x14ac:dyDescent="0.2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</row>
    <row r="163" spans="1:16" s="23" customFormat="1" x14ac:dyDescent="0.2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</row>
    <row r="164" spans="1:16" s="23" customFormat="1" ht="15.75" x14ac:dyDescent="0.25">
      <c r="A164" s="22"/>
      <c r="B164" s="27"/>
      <c r="C164" s="27"/>
      <c r="D164" s="27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</row>
    <row r="165" spans="1:16" s="23" customFormat="1" ht="15.75" x14ac:dyDescent="0.25">
      <c r="A165" s="22"/>
      <c r="B165" s="27"/>
      <c r="C165" s="27"/>
      <c r="D165" s="27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</row>
    <row r="166" spans="1:16" s="23" customFormat="1" x14ac:dyDescent="0.2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</row>
    <row r="167" spans="1:16" s="23" customFormat="1" x14ac:dyDescent="0.25">
      <c r="A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</row>
    <row r="168" spans="1:16" s="23" customFormat="1" x14ac:dyDescent="0.25">
      <c r="A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</row>
    <row r="169" spans="1:16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</row>
    <row r="170" spans="1:16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</row>
    <row r="171" spans="1:16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</row>
    <row r="172" spans="1:16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</row>
    <row r="173" spans="1:16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</row>
    <row r="174" spans="1:16" x14ac:dyDescent="0.25">
      <c r="A174" s="7"/>
      <c r="B174" s="7"/>
      <c r="C174" s="7"/>
      <c r="D174" s="7"/>
      <c r="E174" s="7">
        <f>135/4</f>
        <v>33.75</v>
      </c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</row>
    <row r="175" spans="1:16" x14ac:dyDescent="0.25">
      <c r="A175" s="7"/>
      <c r="B175" s="7"/>
      <c r="C175" s="7"/>
      <c r="D175" s="7"/>
      <c r="E175" s="7"/>
      <c r="F175" s="7">
        <f>35+34+33+33</f>
        <v>135</v>
      </c>
      <c r="G175" s="7"/>
      <c r="H175" s="7"/>
      <c r="I175" s="7"/>
      <c r="J175" s="7"/>
      <c r="K175" s="7"/>
      <c r="L175" s="7"/>
      <c r="M175" s="7"/>
      <c r="N175" s="7"/>
      <c r="O175" s="7"/>
      <c r="P175" s="7"/>
    </row>
    <row r="176" spans="1:16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</row>
    <row r="177" spans="1:16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</row>
    <row r="178" spans="1:16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</row>
    <row r="179" spans="1:16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</row>
    <row r="180" spans="1:16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</row>
    <row r="181" spans="1:16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</row>
    <row r="182" spans="1:16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</row>
    <row r="183" spans="1:16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</row>
    <row r="184" spans="1:16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</row>
    <row r="185" spans="1:16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</row>
    <row r="186" spans="1:16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6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6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6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6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6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6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</sheetData>
  <mergeCells count="22">
    <mergeCell ref="O14:O16"/>
    <mergeCell ref="B154:D154"/>
    <mergeCell ref="B156:D156"/>
    <mergeCell ref="A8:N8"/>
    <mergeCell ref="A14:A16"/>
    <mergeCell ref="B14:B16"/>
    <mergeCell ref="C14:C16"/>
    <mergeCell ref="D14:D16"/>
    <mergeCell ref="E14:F16"/>
    <mergeCell ref="G14:G16"/>
    <mergeCell ref="H14:H16"/>
    <mergeCell ref="I14:I16"/>
    <mergeCell ref="J14:K15"/>
    <mergeCell ref="L14:L16"/>
    <mergeCell ref="M14:M16"/>
    <mergeCell ref="N14:N16"/>
    <mergeCell ref="A7:N7"/>
    <mergeCell ref="A1:N1"/>
    <mergeCell ref="A2:N2"/>
    <mergeCell ref="A3:N3"/>
    <mergeCell ref="A4:N4"/>
    <mergeCell ref="A5:N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38"/>
  <sheetViews>
    <sheetView view="pageBreakPreview" topLeftCell="A5" zoomScale="70" zoomScaleNormal="70" zoomScaleSheetLayoutView="70" workbookViewId="0">
      <selection activeCell="I17" sqref="I17:I128"/>
    </sheetView>
  </sheetViews>
  <sheetFormatPr defaultRowHeight="15" x14ac:dyDescent="0.25"/>
  <cols>
    <col min="1" max="1" width="4" customWidth="1"/>
    <col min="2" max="2" width="23.140625" customWidth="1"/>
    <col min="3" max="3" width="12" style="57" customWidth="1"/>
    <col min="4" max="4" width="12" customWidth="1"/>
    <col min="5" max="5" width="15.85546875" customWidth="1"/>
    <col min="6" max="6" width="10" customWidth="1"/>
    <col min="7" max="7" width="4.7109375" customWidth="1"/>
    <col min="8" max="8" width="14.28515625" customWidth="1"/>
    <col min="9" max="9" width="22.28515625" customWidth="1"/>
    <col min="10" max="10" width="17.7109375" customWidth="1"/>
    <col min="11" max="11" width="18.5703125" customWidth="1"/>
    <col min="12" max="12" width="7.85546875" customWidth="1"/>
    <col min="13" max="13" width="10.28515625" customWidth="1"/>
    <col min="14" max="14" width="12.7109375" customWidth="1"/>
    <col min="15" max="15" width="13.85546875" style="103" customWidth="1"/>
    <col min="17" max="17" width="9.140625" style="53"/>
  </cols>
  <sheetData>
    <row r="1" spans="1:19" ht="20.25" x14ac:dyDescent="0.3">
      <c r="A1" s="172" t="s">
        <v>176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</row>
    <row r="2" spans="1:19" ht="20.25" x14ac:dyDescent="0.3">
      <c r="A2" s="172" t="s">
        <v>177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</row>
    <row r="3" spans="1:19" ht="20.25" x14ac:dyDescent="0.3">
      <c r="A3" s="172" t="s">
        <v>178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</row>
    <row r="4" spans="1:19" x14ac:dyDescent="0.25">
      <c r="A4" s="173" t="s">
        <v>0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</row>
    <row r="5" spans="1:19" x14ac:dyDescent="0.25">
      <c r="A5" s="173" t="s">
        <v>1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</row>
    <row r="6" spans="1:19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19" ht="20.25" x14ac:dyDescent="0.3">
      <c r="A7" s="171" t="s">
        <v>2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</row>
    <row r="8" spans="1:19" ht="20.25" x14ac:dyDescent="0.3">
      <c r="A8" s="171" t="s">
        <v>172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</row>
    <row r="9" spans="1:19" x14ac:dyDescent="0.25">
      <c r="A9" s="5"/>
      <c r="B9" s="5"/>
      <c r="C9" s="90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9" ht="15.75" x14ac:dyDescent="0.25">
      <c r="A10" s="6" t="s">
        <v>3</v>
      </c>
      <c r="B10" s="6"/>
      <c r="C10" s="91"/>
      <c r="D10" s="6" t="s">
        <v>4</v>
      </c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9" ht="15.75" x14ac:dyDescent="0.25">
      <c r="A11" s="6" t="s">
        <v>5</v>
      </c>
      <c r="B11" s="6"/>
      <c r="C11" s="91"/>
      <c r="D11" s="6" t="s">
        <v>6</v>
      </c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9" ht="15.75" x14ac:dyDescent="0.25">
      <c r="A12" s="6" t="s">
        <v>7</v>
      </c>
      <c r="B12" s="6"/>
      <c r="C12" s="91"/>
      <c r="D12" s="6" t="s">
        <v>8</v>
      </c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9" ht="16.5" thickBot="1" x14ac:dyDescent="0.3">
      <c r="A13" s="6" t="s">
        <v>9</v>
      </c>
      <c r="B13" s="6"/>
      <c r="C13" s="91"/>
      <c r="D13" s="6" t="s">
        <v>10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104"/>
      <c r="S13" s="7"/>
    </row>
    <row r="14" spans="1:19" ht="15" customHeight="1" thickTop="1" x14ac:dyDescent="0.25">
      <c r="A14" s="181" t="s">
        <v>11</v>
      </c>
      <c r="B14" s="176" t="s">
        <v>12</v>
      </c>
      <c r="C14" s="176" t="s">
        <v>13</v>
      </c>
      <c r="D14" s="176" t="s">
        <v>14</v>
      </c>
      <c r="E14" s="176" t="s">
        <v>15</v>
      </c>
      <c r="F14" s="176"/>
      <c r="G14" s="176" t="s">
        <v>16</v>
      </c>
      <c r="H14" s="176" t="s">
        <v>17</v>
      </c>
      <c r="I14" s="176" t="s">
        <v>18</v>
      </c>
      <c r="J14" s="176" t="s">
        <v>19</v>
      </c>
      <c r="K14" s="176"/>
      <c r="L14" s="176" t="s">
        <v>20</v>
      </c>
      <c r="M14" s="176" t="s">
        <v>21</v>
      </c>
      <c r="N14" s="176" t="s">
        <v>22</v>
      </c>
      <c r="O14" s="178" t="s">
        <v>881</v>
      </c>
      <c r="S14" s="7"/>
    </row>
    <row r="15" spans="1:19" x14ac:dyDescent="0.25">
      <c r="A15" s="182"/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9"/>
      <c r="S15" s="7"/>
    </row>
    <row r="16" spans="1:19" ht="33.75" customHeight="1" thickBot="1" x14ac:dyDescent="0.3">
      <c r="A16" s="183"/>
      <c r="B16" s="177"/>
      <c r="C16" s="177"/>
      <c r="D16" s="177"/>
      <c r="E16" s="177"/>
      <c r="F16" s="177"/>
      <c r="G16" s="177"/>
      <c r="H16" s="177"/>
      <c r="I16" s="177"/>
      <c r="J16" s="78" t="s">
        <v>23</v>
      </c>
      <c r="K16" s="78" t="s">
        <v>24</v>
      </c>
      <c r="L16" s="177"/>
      <c r="M16" s="177"/>
      <c r="N16" s="177"/>
      <c r="O16" s="180"/>
      <c r="S16" s="7"/>
    </row>
    <row r="17" spans="1:16" ht="15" customHeight="1" thickTop="1" x14ac:dyDescent="0.25">
      <c r="A17" s="72">
        <v>1</v>
      </c>
      <c r="B17" s="73" t="s">
        <v>770</v>
      </c>
      <c r="C17" s="74" t="s">
        <v>141</v>
      </c>
      <c r="D17" s="74" t="s">
        <v>771</v>
      </c>
      <c r="E17" s="108" t="s">
        <v>772</v>
      </c>
      <c r="F17" s="109">
        <v>37563</v>
      </c>
      <c r="G17" s="75" t="s">
        <v>183</v>
      </c>
      <c r="H17" s="73" t="s">
        <v>773</v>
      </c>
      <c r="I17" s="73" t="s">
        <v>774</v>
      </c>
      <c r="J17" s="73" t="s">
        <v>775</v>
      </c>
      <c r="K17" s="73" t="s">
        <v>776</v>
      </c>
      <c r="L17" s="76">
        <v>290.5</v>
      </c>
      <c r="M17" s="76">
        <f>L17/4</f>
        <v>72.625</v>
      </c>
      <c r="N17" s="77" t="s">
        <v>26</v>
      </c>
      <c r="O17" s="105" t="s">
        <v>194</v>
      </c>
      <c r="P17" s="7"/>
    </row>
    <row r="18" spans="1:16" ht="15" customHeight="1" x14ac:dyDescent="0.25">
      <c r="A18" s="58">
        <v>2</v>
      </c>
      <c r="B18" s="59" t="s">
        <v>457</v>
      </c>
      <c r="C18" s="60" t="s">
        <v>126</v>
      </c>
      <c r="D18" s="60" t="s">
        <v>410</v>
      </c>
      <c r="E18" s="110" t="s">
        <v>191</v>
      </c>
      <c r="F18" s="111" t="s">
        <v>411</v>
      </c>
      <c r="G18" s="61" t="s">
        <v>218</v>
      </c>
      <c r="H18" s="59" t="s">
        <v>191</v>
      </c>
      <c r="I18" s="59" t="s">
        <v>185</v>
      </c>
      <c r="J18" s="59" t="s">
        <v>412</v>
      </c>
      <c r="K18" s="59" t="s">
        <v>413</v>
      </c>
      <c r="L18" s="62">
        <v>227.5</v>
      </c>
      <c r="M18" s="65">
        <v>56.9</v>
      </c>
      <c r="N18" s="63" t="s">
        <v>26</v>
      </c>
      <c r="O18" s="106" t="s">
        <v>194</v>
      </c>
      <c r="P18" s="7"/>
    </row>
    <row r="19" spans="1:16" ht="15" customHeight="1" x14ac:dyDescent="0.25">
      <c r="A19" s="72">
        <v>3</v>
      </c>
      <c r="B19" s="59" t="s">
        <v>372</v>
      </c>
      <c r="C19" s="60" t="s">
        <v>98</v>
      </c>
      <c r="D19" s="60" t="s">
        <v>373</v>
      </c>
      <c r="E19" s="110" t="s">
        <v>313</v>
      </c>
      <c r="F19" s="111">
        <v>37146</v>
      </c>
      <c r="G19" s="61" t="s">
        <v>218</v>
      </c>
      <c r="H19" s="59" t="s">
        <v>197</v>
      </c>
      <c r="I19" s="59" t="s">
        <v>185</v>
      </c>
      <c r="J19" s="59" t="s">
        <v>374</v>
      </c>
      <c r="K19" s="59" t="s">
        <v>375</v>
      </c>
      <c r="L19" s="62">
        <v>220.5</v>
      </c>
      <c r="M19" s="62">
        <v>55.1</v>
      </c>
      <c r="N19" s="63" t="s">
        <v>26</v>
      </c>
      <c r="O19" s="106" t="s">
        <v>194</v>
      </c>
      <c r="P19" s="7"/>
    </row>
    <row r="20" spans="1:16" ht="15" customHeight="1" x14ac:dyDescent="0.25">
      <c r="A20" s="58">
        <v>4</v>
      </c>
      <c r="B20" s="59" t="s">
        <v>341</v>
      </c>
      <c r="C20" s="60" t="s">
        <v>92</v>
      </c>
      <c r="D20" s="60" t="s">
        <v>342</v>
      </c>
      <c r="E20" s="110" t="s">
        <v>219</v>
      </c>
      <c r="F20" s="111">
        <v>37290</v>
      </c>
      <c r="G20" s="61" t="s">
        <v>218</v>
      </c>
      <c r="H20" s="59" t="s">
        <v>191</v>
      </c>
      <c r="I20" s="59" t="s">
        <v>185</v>
      </c>
      <c r="J20" s="59" t="s">
        <v>343</v>
      </c>
      <c r="K20" s="59" t="s">
        <v>344</v>
      </c>
      <c r="L20" s="62">
        <v>216.5</v>
      </c>
      <c r="M20" s="62">
        <v>54.1</v>
      </c>
      <c r="N20" s="63" t="s">
        <v>26</v>
      </c>
      <c r="O20" s="106" t="s">
        <v>194</v>
      </c>
      <c r="P20" s="7"/>
    </row>
    <row r="21" spans="1:16" ht="15" customHeight="1" x14ac:dyDescent="0.25">
      <c r="A21" s="72">
        <v>5</v>
      </c>
      <c r="B21" s="59" t="s">
        <v>628</v>
      </c>
      <c r="C21" s="60" t="s">
        <v>37</v>
      </c>
      <c r="D21" s="60" t="s">
        <v>629</v>
      </c>
      <c r="E21" s="110" t="s">
        <v>630</v>
      </c>
      <c r="F21" s="111" t="s">
        <v>631</v>
      </c>
      <c r="G21" s="61" t="s">
        <v>183</v>
      </c>
      <c r="H21" s="59" t="s">
        <v>540</v>
      </c>
      <c r="I21" s="59" t="s">
        <v>511</v>
      </c>
      <c r="J21" s="59" t="s">
        <v>632</v>
      </c>
      <c r="K21" s="59" t="s">
        <v>633</v>
      </c>
      <c r="L21" s="62">
        <v>215.5</v>
      </c>
      <c r="M21" s="62">
        <v>53.9</v>
      </c>
      <c r="N21" s="63" t="s">
        <v>26</v>
      </c>
      <c r="O21" s="106" t="s">
        <v>194</v>
      </c>
      <c r="P21" s="7"/>
    </row>
    <row r="22" spans="1:16" ht="15" customHeight="1" x14ac:dyDescent="0.25">
      <c r="A22" s="58">
        <v>6</v>
      </c>
      <c r="B22" s="59" t="s">
        <v>222</v>
      </c>
      <c r="C22" s="60" t="s">
        <v>33</v>
      </c>
      <c r="D22" s="60" t="s">
        <v>223</v>
      </c>
      <c r="E22" s="110" t="s">
        <v>197</v>
      </c>
      <c r="F22" s="111">
        <v>36470</v>
      </c>
      <c r="G22" s="61" t="s">
        <v>183</v>
      </c>
      <c r="H22" s="59" t="s">
        <v>224</v>
      </c>
      <c r="I22" s="59" t="s">
        <v>185</v>
      </c>
      <c r="J22" s="59" t="s">
        <v>225</v>
      </c>
      <c r="K22" s="59" t="s">
        <v>226</v>
      </c>
      <c r="L22" s="62">
        <v>215</v>
      </c>
      <c r="M22" s="62">
        <v>53.7</v>
      </c>
      <c r="N22" s="63" t="s">
        <v>26</v>
      </c>
      <c r="O22" s="106" t="s">
        <v>194</v>
      </c>
      <c r="P22" s="7"/>
    </row>
    <row r="23" spans="1:16" ht="15" customHeight="1" x14ac:dyDescent="0.25">
      <c r="A23" s="72">
        <v>7</v>
      </c>
      <c r="B23" s="59" t="s">
        <v>452</v>
      </c>
      <c r="C23" s="60" t="s">
        <v>151</v>
      </c>
      <c r="D23" s="60" t="s">
        <v>453</v>
      </c>
      <c r="E23" s="110" t="s">
        <v>367</v>
      </c>
      <c r="F23" s="111">
        <v>37263</v>
      </c>
      <c r="G23" s="61" t="s">
        <v>218</v>
      </c>
      <c r="H23" s="59" t="s">
        <v>454</v>
      </c>
      <c r="I23" s="59" t="s">
        <v>185</v>
      </c>
      <c r="J23" s="59" t="s">
        <v>455</v>
      </c>
      <c r="K23" s="59" t="s">
        <v>456</v>
      </c>
      <c r="L23" s="62">
        <v>213.5</v>
      </c>
      <c r="M23" s="62">
        <v>53.4</v>
      </c>
      <c r="N23" s="63" t="s">
        <v>26</v>
      </c>
      <c r="O23" s="106" t="s">
        <v>194</v>
      </c>
      <c r="P23" s="7"/>
    </row>
    <row r="24" spans="1:16" ht="15" customHeight="1" x14ac:dyDescent="0.25">
      <c r="A24" s="58">
        <v>8</v>
      </c>
      <c r="B24" s="59" t="s">
        <v>404</v>
      </c>
      <c r="C24" s="60" t="s">
        <v>125</v>
      </c>
      <c r="D24" s="60" t="s">
        <v>405</v>
      </c>
      <c r="E24" s="110" t="s">
        <v>406</v>
      </c>
      <c r="F24" s="111" t="s">
        <v>407</v>
      </c>
      <c r="G24" s="61" t="s">
        <v>183</v>
      </c>
      <c r="H24" s="59" t="s">
        <v>184</v>
      </c>
      <c r="I24" s="59" t="s">
        <v>185</v>
      </c>
      <c r="J24" s="59" t="s">
        <v>408</v>
      </c>
      <c r="K24" s="59" t="s">
        <v>409</v>
      </c>
      <c r="L24" s="62">
        <v>212.5</v>
      </c>
      <c r="M24" s="62">
        <v>53.1</v>
      </c>
      <c r="N24" s="63" t="s">
        <v>26</v>
      </c>
      <c r="O24" s="106" t="s">
        <v>194</v>
      </c>
      <c r="P24" s="7"/>
    </row>
    <row r="25" spans="1:16" ht="15" customHeight="1" x14ac:dyDescent="0.25">
      <c r="A25" s="72">
        <v>9</v>
      </c>
      <c r="B25" s="59" t="s">
        <v>634</v>
      </c>
      <c r="C25" s="60" t="s">
        <v>68</v>
      </c>
      <c r="D25" s="60" t="s">
        <v>635</v>
      </c>
      <c r="E25" s="110" t="s">
        <v>636</v>
      </c>
      <c r="F25" s="111" t="s">
        <v>637</v>
      </c>
      <c r="G25" s="61" t="s">
        <v>183</v>
      </c>
      <c r="H25" s="59" t="s">
        <v>546</v>
      </c>
      <c r="I25" s="59" t="s">
        <v>511</v>
      </c>
      <c r="J25" s="59" t="s">
        <v>638</v>
      </c>
      <c r="K25" s="59" t="s">
        <v>235</v>
      </c>
      <c r="L25" s="62">
        <v>210.5</v>
      </c>
      <c r="M25" s="62">
        <v>52.6</v>
      </c>
      <c r="N25" s="63" t="s">
        <v>26</v>
      </c>
      <c r="O25" s="106" t="s">
        <v>194</v>
      </c>
      <c r="P25" s="7"/>
    </row>
    <row r="26" spans="1:16" ht="15" customHeight="1" x14ac:dyDescent="0.25">
      <c r="A26" s="58">
        <v>10</v>
      </c>
      <c r="B26" s="59" t="s">
        <v>666</v>
      </c>
      <c r="C26" s="60" t="s">
        <v>108</v>
      </c>
      <c r="D26" s="60" t="s">
        <v>667</v>
      </c>
      <c r="E26" s="110" t="s">
        <v>313</v>
      </c>
      <c r="F26" s="111">
        <v>37412</v>
      </c>
      <c r="G26" s="61" t="s">
        <v>218</v>
      </c>
      <c r="H26" s="59" t="s">
        <v>313</v>
      </c>
      <c r="I26" s="59" t="s">
        <v>668</v>
      </c>
      <c r="J26" s="59" t="s">
        <v>669</v>
      </c>
      <c r="K26" s="59" t="s">
        <v>670</v>
      </c>
      <c r="L26" s="62">
        <v>210.5</v>
      </c>
      <c r="M26" s="62">
        <v>52.6</v>
      </c>
      <c r="N26" s="63" t="s">
        <v>26</v>
      </c>
      <c r="O26" s="106" t="s">
        <v>194</v>
      </c>
      <c r="P26" s="7"/>
    </row>
    <row r="27" spans="1:16" ht="15" customHeight="1" x14ac:dyDescent="0.25">
      <c r="A27" s="72">
        <v>11</v>
      </c>
      <c r="B27" s="59" t="s">
        <v>602</v>
      </c>
      <c r="C27" s="60" t="s">
        <v>69</v>
      </c>
      <c r="D27" s="60" t="s">
        <v>603</v>
      </c>
      <c r="E27" s="110" t="s">
        <v>604</v>
      </c>
      <c r="F27" s="111" t="s">
        <v>478</v>
      </c>
      <c r="G27" s="61" t="s">
        <v>183</v>
      </c>
      <c r="H27" s="59" t="s">
        <v>540</v>
      </c>
      <c r="I27" s="59" t="s">
        <v>511</v>
      </c>
      <c r="J27" s="59" t="s">
        <v>605</v>
      </c>
      <c r="K27" s="59" t="s">
        <v>606</v>
      </c>
      <c r="L27" s="62">
        <v>206.5</v>
      </c>
      <c r="M27" s="62">
        <v>51.6</v>
      </c>
      <c r="N27" s="63" t="s">
        <v>26</v>
      </c>
      <c r="O27" s="106" t="s">
        <v>194</v>
      </c>
      <c r="P27" s="7"/>
    </row>
    <row r="28" spans="1:16" ht="15" customHeight="1" x14ac:dyDescent="0.25">
      <c r="A28" s="58">
        <v>12</v>
      </c>
      <c r="B28" s="59" t="s">
        <v>306</v>
      </c>
      <c r="C28" s="60" t="s">
        <v>85</v>
      </c>
      <c r="D28" s="60" t="s">
        <v>307</v>
      </c>
      <c r="E28" s="110" t="s">
        <v>308</v>
      </c>
      <c r="F28" s="111">
        <v>36990</v>
      </c>
      <c r="G28" s="61" t="s">
        <v>183</v>
      </c>
      <c r="H28" s="59" t="s">
        <v>308</v>
      </c>
      <c r="I28" s="59" t="s">
        <v>185</v>
      </c>
      <c r="J28" s="59" t="s">
        <v>309</v>
      </c>
      <c r="K28" s="59" t="s">
        <v>310</v>
      </c>
      <c r="L28" s="62">
        <v>203</v>
      </c>
      <c r="M28" s="62">
        <v>50.7</v>
      </c>
      <c r="N28" s="63" t="s">
        <v>26</v>
      </c>
      <c r="O28" s="106" t="s">
        <v>194</v>
      </c>
      <c r="P28" s="7"/>
    </row>
    <row r="29" spans="1:16" ht="15" customHeight="1" x14ac:dyDescent="0.25">
      <c r="A29" s="72">
        <v>13</v>
      </c>
      <c r="B29" s="59" t="s">
        <v>232</v>
      </c>
      <c r="C29" s="60" t="s">
        <v>35</v>
      </c>
      <c r="D29" s="60" t="s">
        <v>233</v>
      </c>
      <c r="E29" s="110" t="s">
        <v>197</v>
      </c>
      <c r="F29" s="111">
        <v>36716</v>
      </c>
      <c r="G29" s="61" t="s">
        <v>183</v>
      </c>
      <c r="H29" s="59" t="s">
        <v>197</v>
      </c>
      <c r="I29" s="59" t="s">
        <v>185</v>
      </c>
      <c r="J29" s="59" t="s">
        <v>234</v>
      </c>
      <c r="K29" s="59" t="s">
        <v>235</v>
      </c>
      <c r="L29" s="62">
        <v>202</v>
      </c>
      <c r="M29" s="62">
        <v>50.5</v>
      </c>
      <c r="N29" s="63" t="s">
        <v>26</v>
      </c>
      <c r="O29" s="106" t="s">
        <v>194</v>
      </c>
      <c r="P29" s="7"/>
    </row>
    <row r="30" spans="1:16" ht="15" customHeight="1" x14ac:dyDescent="0.25">
      <c r="A30" s="58">
        <v>14</v>
      </c>
      <c r="B30" s="59" t="s">
        <v>259</v>
      </c>
      <c r="C30" s="60" t="s">
        <v>76</v>
      </c>
      <c r="D30" s="60" t="s">
        <v>260</v>
      </c>
      <c r="E30" s="110" t="s">
        <v>191</v>
      </c>
      <c r="F30" s="111" t="s">
        <v>261</v>
      </c>
      <c r="G30" s="61" t="s">
        <v>218</v>
      </c>
      <c r="H30" s="59" t="s">
        <v>191</v>
      </c>
      <c r="I30" s="59" t="s">
        <v>185</v>
      </c>
      <c r="J30" s="59" t="s">
        <v>262</v>
      </c>
      <c r="K30" s="59" t="s">
        <v>263</v>
      </c>
      <c r="L30" s="62">
        <v>202</v>
      </c>
      <c r="M30" s="62">
        <v>50.5</v>
      </c>
      <c r="N30" s="63" t="s">
        <v>26</v>
      </c>
      <c r="O30" s="106" t="s">
        <v>194</v>
      </c>
      <c r="P30" s="7"/>
    </row>
    <row r="31" spans="1:16" ht="15" customHeight="1" x14ac:dyDescent="0.25">
      <c r="A31" s="72">
        <v>15</v>
      </c>
      <c r="B31" s="59" t="s">
        <v>200</v>
      </c>
      <c r="C31" s="60" t="s">
        <v>29</v>
      </c>
      <c r="D31" s="60" t="s">
        <v>201</v>
      </c>
      <c r="E31" s="110" t="s">
        <v>197</v>
      </c>
      <c r="F31" s="111">
        <v>37142</v>
      </c>
      <c r="G31" s="61" t="s">
        <v>183</v>
      </c>
      <c r="H31" s="59" t="s">
        <v>197</v>
      </c>
      <c r="I31" s="59" t="s">
        <v>185</v>
      </c>
      <c r="J31" s="59" t="s">
        <v>202</v>
      </c>
      <c r="K31" s="59" t="s">
        <v>203</v>
      </c>
      <c r="L31" s="62">
        <v>201.5</v>
      </c>
      <c r="M31" s="62">
        <v>50.4</v>
      </c>
      <c r="N31" s="63" t="s">
        <v>26</v>
      </c>
      <c r="O31" s="106" t="s">
        <v>194</v>
      </c>
      <c r="P31" s="7"/>
    </row>
    <row r="32" spans="1:16" ht="15" customHeight="1" x14ac:dyDescent="0.25">
      <c r="A32" s="58">
        <v>16</v>
      </c>
      <c r="B32" s="59" t="s">
        <v>356</v>
      </c>
      <c r="C32" s="60" t="s">
        <v>95</v>
      </c>
      <c r="D32" s="60" t="s">
        <v>357</v>
      </c>
      <c r="E32" s="110" t="s">
        <v>219</v>
      </c>
      <c r="F32" s="111" t="s">
        <v>358</v>
      </c>
      <c r="G32" s="61" t="s">
        <v>218</v>
      </c>
      <c r="H32" s="59" t="s">
        <v>219</v>
      </c>
      <c r="I32" s="59" t="s">
        <v>185</v>
      </c>
      <c r="J32" s="59" t="s">
        <v>359</v>
      </c>
      <c r="K32" s="59" t="s">
        <v>360</v>
      </c>
      <c r="L32" s="62">
        <v>201.5</v>
      </c>
      <c r="M32" s="62">
        <v>50.3</v>
      </c>
      <c r="N32" s="63" t="s">
        <v>26</v>
      </c>
      <c r="O32" s="106" t="s">
        <v>194</v>
      </c>
      <c r="P32" s="7"/>
    </row>
    <row r="33" spans="1:16" ht="15" customHeight="1" x14ac:dyDescent="0.25">
      <c r="A33" s="72">
        <v>17</v>
      </c>
      <c r="B33" s="59" t="s">
        <v>351</v>
      </c>
      <c r="C33" s="60" t="s">
        <v>94</v>
      </c>
      <c r="D33" s="60" t="s">
        <v>352</v>
      </c>
      <c r="E33" s="110" t="s">
        <v>191</v>
      </c>
      <c r="F33" s="111" t="s">
        <v>353</v>
      </c>
      <c r="G33" s="61" t="s">
        <v>218</v>
      </c>
      <c r="H33" s="59" t="s">
        <v>191</v>
      </c>
      <c r="I33" s="59" t="s">
        <v>185</v>
      </c>
      <c r="J33" s="59" t="s">
        <v>354</v>
      </c>
      <c r="K33" s="59" t="s">
        <v>355</v>
      </c>
      <c r="L33" s="62">
        <v>201.5</v>
      </c>
      <c r="M33" s="62">
        <v>50.4</v>
      </c>
      <c r="N33" s="63" t="s">
        <v>26</v>
      </c>
      <c r="O33" s="106" t="s">
        <v>194</v>
      </c>
      <c r="P33" s="7"/>
    </row>
    <row r="34" spans="1:16" ht="15" customHeight="1" x14ac:dyDescent="0.25">
      <c r="A34" s="58">
        <v>18</v>
      </c>
      <c r="B34" s="59" t="s">
        <v>597</v>
      </c>
      <c r="C34" s="60" t="s">
        <v>63</v>
      </c>
      <c r="D34" s="60" t="s">
        <v>598</v>
      </c>
      <c r="E34" s="110" t="s">
        <v>599</v>
      </c>
      <c r="F34" s="111" t="s">
        <v>297</v>
      </c>
      <c r="G34" s="61" t="s">
        <v>183</v>
      </c>
      <c r="H34" s="59" t="s">
        <v>596</v>
      </c>
      <c r="I34" s="59" t="s">
        <v>511</v>
      </c>
      <c r="J34" s="59" t="s">
        <v>600</v>
      </c>
      <c r="K34" s="59" t="s">
        <v>601</v>
      </c>
      <c r="L34" s="62">
        <v>200</v>
      </c>
      <c r="M34" s="62">
        <v>50</v>
      </c>
      <c r="N34" s="63" t="s">
        <v>64</v>
      </c>
      <c r="O34" s="106" t="s">
        <v>194</v>
      </c>
      <c r="P34" s="7"/>
    </row>
    <row r="35" spans="1:16" ht="15" customHeight="1" x14ac:dyDescent="0.25">
      <c r="A35" s="72">
        <v>19</v>
      </c>
      <c r="B35" s="59" t="s">
        <v>476</v>
      </c>
      <c r="C35" s="60" t="s">
        <v>53</v>
      </c>
      <c r="D35" s="60" t="s">
        <v>477</v>
      </c>
      <c r="E35" s="110" t="s">
        <v>197</v>
      </c>
      <c r="F35" s="111" t="s">
        <v>478</v>
      </c>
      <c r="G35" s="61" t="s">
        <v>183</v>
      </c>
      <c r="H35" s="59" t="s">
        <v>197</v>
      </c>
      <c r="I35" s="59" t="s">
        <v>185</v>
      </c>
      <c r="J35" s="59" t="s">
        <v>479</v>
      </c>
      <c r="K35" s="59" t="s">
        <v>480</v>
      </c>
      <c r="L35" s="62">
        <v>200</v>
      </c>
      <c r="M35" s="62">
        <v>50</v>
      </c>
      <c r="N35" s="63" t="s">
        <v>26</v>
      </c>
      <c r="O35" s="106" t="s">
        <v>194</v>
      </c>
      <c r="P35" s="7"/>
    </row>
    <row r="36" spans="1:16" ht="15" customHeight="1" x14ac:dyDescent="0.25">
      <c r="A36" s="58">
        <v>20</v>
      </c>
      <c r="B36" s="59" t="s">
        <v>678</v>
      </c>
      <c r="C36" s="60" t="s">
        <v>109</v>
      </c>
      <c r="D36" s="60" t="s">
        <v>679</v>
      </c>
      <c r="E36" s="110" t="s">
        <v>680</v>
      </c>
      <c r="F36" s="111" t="s">
        <v>681</v>
      </c>
      <c r="G36" s="61" t="s">
        <v>218</v>
      </c>
      <c r="H36" s="59" t="s">
        <v>677</v>
      </c>
      <c r="I36" s="59" t="s">
        <v>668</v>
      </c>
      <c r="J36" s="59" t="s">
        <v>682</v>
      </c>
      <c r="K36" s="59" t="s">
        <v>683</v>
      </c>
      <c r="L36" s="62">
        <v>199.5</v>
      </c>
      <c r="M36" s="62">
        <v>49.9</v>
      </c>
      <c r="N36" s="63" t="s">
        <v>26</v>
      </c>
      <c r="O36" s="106" t="s">
        <v>194</v>
      </c>
      <c r="P36" s="7"/>
    </row>
    <row r="37" spans="1:16" ht="15" customHeight="1" x14ac:dyDescent="0.25">
      <c r="A37" s="72">
        <v>21</v>
      </c>
      <c r="B37" s="59" t="s">
        <v>325</v>
      </c>
      <c r="C37" s="60" t="s">
        <v>89</v>
      </c>
      <c r="D37" s="60" t="s">
        <v>326</v>
      </c>
      <c r="E37" s="110" t="s">
        <v>254</v>
      </c>
      <c r="F37" s="111" t="s">
        <v>327</v>
      </c>
      <c r="G37" s="61" t="s">
        <v>218</v>
      </c>
      <c r="H37" s="59" t="s">
        <v>254</v>
      </c>
      <c r="I37" s="59" t="s">
        <v>185</v>
      </c>
      <c r="J37" s="59" t="s">
        <v>328</v>
      </c>
      <c r="K37" s="59" t="s">
        <v>329</v>
      </c>
      <c r="L37" s="62">
        <v>197.5</v>
      </c>
      <c r="M37" s="62">
        <v>49.3</v>
      </c>
      <c r="N37" s="63" t="s">
        <v>26</v>
      </c>
      <c r="O37" s="106" t="s">
        <v>194</v>
      </c>
      <c r="P37" s="7"/>
    </row>
    <row r="38" spans="1:16" ht="15" customHeight="1" x14ac:dyDescent="0.25">
      <c r="A38" s="58">
        <v>22</v>
      </c>
      <c r="B38" s="59" t="s">
        <v>492</v>
      </c>
      <c r="C38" s="60" t="s">
        <v>42</v>
      </c>
      <c r="D38" s="60" t="s">
        <v>493</v>
      </c>
      <c r="E38" s="110" t="s">
        <v>494</v>
      </c>
      <c r="F38" s="111">
        <v>37316</v>
      </c>
      <c r="G38" s="61" t="s">
        <v>218</v>
      </c>
      <c r="H38" s="59" t="s">
        <v>219</v>
      </c>
      <c r="I38" s="59" t="s">
        <v>185</v>
      </c>
      <c r="J38" s="59" t="s">
        <v>496</v>
      </c>
      <c r="K38" s="59" t="s">
        <v>497</v>
      </c>
      <c r="L38" s="62">
        <v>196.5</v>
      </c>
      <c r="M38" s="62">
        <v>49.1</v>
      </c>
      <c r="N38" s="63" t="s">
        <v>26</v>
      </c>
      <c r="O38" s="106" t="s">
        <v>194</v>
      </c>
      <c r="P38" s="7"/>
    </row>
    <row r="39" spans="1:16" ht="15" customHeight="1" x14ac:dyDescent="0.25">
      <c r="A39" s="72">
        <v>23</v>
      </c>
      <c r="B39" s="59" t="s">
        <v>444</v>
      </c>
      <c r="C39" s="60" t="s">
        <v>149</v>
      </c>
      <c r="D39" s="60" t="s">
        <v>445</v>
      </c>
      <c r="E39" s="110" t="s">
        <v>197</v>
      </c>
      <c r="F39" s="111">
        <v>36930</v>
      </c>
      <c r="G39" s="61" t="s">
        <v>183</v>
      </c>
      <c r="H39" s="59" t="s">
        <v>197</v>
      </c>
      <c r="I39" s="59" t="s">
        <v>185</v>
      </c>
      <c r="J39" s="59" t="s">
        <v>446</v>
      </c>
      <c r="K39" s="59" t="s">
        <v>447</v>
      </c>
      <c r="L39" s="62">
        <v>196.5</v>
      </c>
      <c r="M39" s="62">
        <v>49.1</v>
      </c>
      <c r="N39" s="63" t="s">
        <v>26</v>
      </c>
      <c r="O39" s="106" t="s">
        <v>194</v>
      </c>
      <c r="P39" s="7"/>
    </row>
    <row r="40" spans="1:16" ht="15" customHeight="1" x14ac:dyDescent="0.25">
      <c r="A40" s="58">
        <v>24</v>
      </c>
      <c r="B40" s="97" t="s">
        <v>607</v>
      </c>
      <c r="C40" s="107" t="s">
        <v>102</v>
      </c>
      <c r="D40" s="98" t="s">
        <v>608</v>
      </c>
      <c r="E40" s="112" t="s">
        <v>609</v>
      </c>
      <c r="F40" s="113">
        <v>37317</v>
      </c>
      <c r="G40" s="97" t="s">
        <v>218</v>
      </c>
      <c r="H40" s="97" t="s">
        <v>540</v>
      </c>
      <c r="I40" s="97" t="s">
        <v>511</v>
      </c>
      <c r="J40" s="97" t="s">
        <v>349</v>
      </c>
      <c r="K40" s="97" t="s">
        <v>610</v>
      </c>
      <c r="L40" s="99">
        <v>196</v>
      </c>
      <c r="M40" s="99">
        <v>49</v>
      </c>
      <c r="N40" s="100" t="s">
        <v>26</v>
      </c>
      <c r="O40" s="106" t="s">
        <v>194</v>
      </c>
      <c r="P40" s="7"/>
    </row>
    <row r="41" spans="1:16" ht="15" customHeight="1" x14ac:dyDescent="0.25">
      <c r="A41" s="72">
        <v>25</v>
      </c>
      <c r="B41" s="59" t="s">
        <v>544</v>
      </c>
      <c r="C41" s="60" t="s">
        <v>48</v>
      </c>
      <c r="D41" s="60" t="s">
        <v>545</v>
      </c>
      <c r="E41" s="110" t="s">
        <v>546</v>
      </c>
      <c r="F41" s="111">
        <v>37104</v>
      </c>
      <c r="G41" s="61" t="s">
        <v>218</v>
      </c>
      <c r="H41" s="59" t="s">
        <v>546</v>
      </c>
      <c r="I41" s="59" t="s">
        <v>511</v>
      </c>
      <c r="J41" s="59" t="s">
        <v>547</v>
      </c>
      <c r="K41" s="59" t="s">
        <v>548</v>
      </c>
      <c r="L41" s="62">
        <v>195.5</v>
      </c>
      <c r="M41" s="62">
        <v>48.9</v>
      </c>
      <c r="N41" s="63" t="s">
        <v>26</v>
      </c>
      <c r="O41" s="106" t="s">
        <v>194</v>
      </c>
      <c r="P41" s="7"/>
    </row>
    <row r="42" spans="1:16" ht="15" customHeight="1" x14ac:dyDescent="0.25">
      <c r="A42" s="58">
        <v>26</v>
      </c>
      <c r="B42" s="59" t="s">
        <v>179</v>
      </c>
      <c r="C42" s="60" t="s">
        <v>25</v>
      </c>
      <c r="D42" s="60" t="s">
        <v>180</v>
      </c>
      <c r="E42" s="110" t="s">
        <v>181</v>
      </c>
      <c r="F42" s="111" t="s">
        <v>182</v>
      </c>
      <c r="G42" s="61" t="s">
        <v>183</v>
      </c>
      <c r="H42" s="59" t="s">
        <v>184</v>
      </c>
      <c r="I42" s="59" t="s">
        <v>185</v>
      </c>
      <c r="J42" s="59" t="s">
        <v>186</v>
      </c>
      <c r="K42" s="59" t="s">
        <v>187</v>
      </c>
      <c r="L42" s="62">
        <v>194</v>
      </c>
      <c r="M42" s="62">
        <v>48.5</v>
      </c>
      <c r="N42" s="63" t="s">
        <v>26</v>
      </c>
      <c r="O42" s="106" t="s">
        <v>194</v>
      </c>
      <c r="P42" s="7"/>
    </row>
    <row r="43" spans="1:16" ht="15" customHeight="1" x14ac:dyDescent="0.25">
      <c r="A43" s="72">
        <v>27</v>
      </c>
      <c r="B43" s="59" t="s">
        <v>439</v>
      </c>
      <c r="C43" s="60" t="s">
        <v>148</v>
      </c>
      <c r="D43" s="60" t="s">
        <v>440</v>
      </c>
      <c r="E43" s="110" t="s">
        <v>211</v>
      </c>
      <c r="F43" s="111" t="s">
        <v>441</v>
      </c>
      <c r="G43" s="61" t="s">
        <v>218</v>
      </c>
      <c r="H43" s="59" t="s">
        <v>219</v>
      </c>
      <c r="I43" s="59" t="s">
        <v>185</v>
      </c>
      <c r="J43" s="59" t="s">
        <v>442</v>
      </c>
      <c r="K43" s="59" t="s">
        <v>443</v>
      </c>
      <c r="L43" s="62">
        <v>194</v>
      </c>
      <c r="M43" s="62">
        <v>48.5</v>
      </c>
      <c r="N43" s="63" t="s">
        <v>26</v>
      </c>
      <c r="O43" s="106" t="s">
        <v>194</v>
      </c>
      <c r="P43" s="7"/>
    </row>
    <row r="44" spans="1:16" ht="15" customHeight="1" x14ac:dyDescent="0.25">
      <c r="A44" s="58">
        <v>28</v>
      </c>
      <c r="B44" s="59" t="s">
        <v>611</v>
      </c>
      <c r="C44" s="60" t="s">
        <v>56</v>
      </c>
      <c r="D44" s="60" t="s">
        <v>612</v>
      </c>
      <c r="E44" s="110" t="s">
        <v>613</v>
      </c>
      <c r="F44" s="111">
        <v>37354</v>
      </c>
      <c r="G44" s="61" t="s">
        <v>218</v>
      </c>
      <c r="H44" s="59" t="s">
        <v>254</v>
      </c>
      <c r="I44" s="59" t="s">
        <v>511</v>
      </c>
      <c r="J44" s="59" t="s">
        <v>614</v>
      </c>
      <c r="K44" s="59" t="s">
        <v>615</v>
      </c>
      <c r="L44" s="62">
        <v>192.5</v>
      </c>
      <c r="M44" s="62">
        <v>48.1</v>
      </c>
      <c r="N44" s="63" t="s">
        <v>26</v>
      </c>
      <c r="O44" s="106" t="s">
        <v>194</v>
      </c>
      <c r="P44" s="7"/>
    </row>
    <row r="45" spans="1:16" ht="15" customHeight="1" x14ac:dyDescent="0.25">
      <c r="A45" s="72">
        <v>29</v>
      </c>
      <c r="B45" s="59" t="s">
        <v>823</v>
      </c>
      <c r="C45" s="60" t="s">
        <v>113</v>
      </c>
      <c r="D45" s="60" t="s">
        <v>824</v>
      </c>
      <c r="E45" s="110" t="s">
        <v>197</v>
      </c>
      <c r="F45" s="111" t="s">
        <v>825</v>
      </c>
      <c r="G45" s="61" t="s">
        <v>218</v>
      </c>
      <c r="H45" s="59" t="s">
        <v>197</v>
      </c>
      <c r="I45" s="59" t="s">
        <v>185</v>
      </c>
      <c r="J45" s="59" t="s">
        <v>826</v>
      </c>
      <c r="K45" s="59" t="s">
        <v>827</v>
      </c>
      <c r="L45" s="62">
        <v>191</v>
      </c>
      <c r="M45" s="62">
        <v>47.8</v>
      </c>
      <c r="N45" s="63" t="s">
        <v>26</v>
      </c>
      <c r="O45" s="106" t="s">
        <v>194</v>
      </c>
      <c r="P45" s="7"/>
    </row>
    <row r="46" spans="1:16" ht="15" customHeight="1" x14ac:dyDescent="0.25">
      <c r="A46" s="58">
        <v>30</v>
      </c>
      <c r="B46" s="59" t="s">
        <v>699</v>
      </c>
      <c r="C46" s="60" t="s">
        <v>131</v>
      </c>
      <c r="D46" s="60" t="s">
        <v>700</v>
      </c>
      <c r="E46" s="110" t="s">
        <v>191</v>
      </c>
      <c r="F46" s="111">
        <v>37438</v>
      </c>
      <c r="G46" s="61" t="s">
        <v>183</v>
      </c>
      <c r="H46" s="59" t="s">
        <v>191</v>
      </c>
      <c r="I46" s="59" t="s">
        <v>185</v>
      </c>
      <c r="J46" s="59" t="s">
        <v>702</v>
      </c>
      <c r="K46" s="59" t="s">
        <v>701</v>
      </c>
      <c r="L46" s="62">
        <v>191</v>
      </c>
      <c r="M46" s="62">
        <v>47.8</v>
      </c>
      <c r="N46" s="63" t="s">
        <v>26</v>
      </c>
      <c r="O46" s="106" t="s">
        <v>194</v>
      </c>
      <c r="P46" s="7"/>
    </row>
    <row r="47" spans="1:16" ht="15" customHeight="1" x14ac:dyDescent="0.25">
      <c r="A47" s="72">
        <v>31</v>
      </c>
      <c r="B47" s="59" t="s">
        <v>285</v>
      </c>
      <c r="C47" s="60" t="s">
        <v>81</v>
      </c>
      <c r="D47" s="60" t="s">
        <v>286</v>
      </c>
      <c r="E47" s="110" t="s">
        <v>191</v>
      </c>
      <c r="F47" s="111">
        <v>37079</v>
      </c>
      <c r="G47" s="61" t="s">
        <v>218</v>
      </c>
      <c r="H47" s="59" t="s">
        <v>191</v>
      </c>
      <c r="I47" s="59" t="s">
        <v>185</v>
      </c>
      <c r="J47" s="59" t="s">
        <v>287</v>
      </c>
      <c r="K47" s="59" t="s">
        <v>288</v>
      </c>
      <c r="L47" s="62">
        <v>190.5</v>
      </c>
      <c r="M47" s="62">
        <v>47.6</v>
      </c>
      <c r="N47" s="63" t="s">
        <v>26</v>
      </c>
      <c r="O47" s="106" t="s">
        <v>194</v>
      </c>
      <c r="P47" s="7"/>
    </row>
    <row r="48" spans="1:16" ht="15" customHeight="1" x14ac:dyDescent="0.25">
      <c r="A48" s="58">
        <v>32</v>
      </c>
      <c r="B48" s="59" t="s">
        <v>703</v>
      </c>
      <c r="C48" s="60" t="s">
        <v>67</v>
      </c>
      <c r="D48" s="60" t="s">
        <v>704</v>
      </c>
      <c r="E48" s="110" t="s">
        <v>641</v>
      </c>
      <c r="F48" s="111" t="s">
        <v>705</v>
      </c>
      <c r="G48" s="61" t="s">
        <v>218</v>
      </c>
      <c r="H48" s="59" t="s">
        <v>406</v>
      </c>
      <c r="I48" s="59" t="s">
        <v>511</v>
      </c>
      <c r="J48" s="59" t="s">
        <v>706</v>
      </c>
      <c r="K48" s="59" t="s">
        <v>707</v>
      </c>
      <c r="L48" s="62">
        <v>189</v>
      </c>
      <c r="M48" s="62">
        <v>47.3</v>
      </c>
      <c r="N48" s="63" t="s">
        <v>26</v>
      </c>
      <c r="O48" s="106" t="s">
        <v>194</v>
      </c>
      <c r="P48" s="7"/>
    </row>
    <row r="49" spans="1:17" ht="15" customHeight="1" x14ac:dyDescent="0.25">
      <c r="A49" s="72">
        <v>33</v>
      </c>
      <c r="B49" s="59" t="s">
        <v>252</v>
      </c>
      <c r="C49" s="60" t="s">
        <v>43</v>
      </c>
      <c r="D49" s="60" t="s">
        <v>253</v>
      </c>
      <c r="E49" s="110" t="s">
        <v>254</v>
      </c>
      <c r="F49" s="111" t="s">
        <v>255</v>
      </c>
      <c r="G49" s="61" t="s">
        <v>183</v>
      </c>
      <c r="H49" s="59" t="s">
        <v>256</v>
      </c>
      <c r="I49" s="59" t="s">
        <v>185</v>
      </c>
      <c r="J49" s="59" t="s">
        <v>257</v>
      </c>
      <c r="K49" s="59" t="s">
        <v>258</v>
      </c>
      <c r="L49" s="62">
        <v>188.5</v>
      </c>
      <c r="M49" s="62">
        <v>47.1</v>
      </c>
      <c r="N49" s="63" t="s">
        <v>26</v>
      </c>
      <c r="O49" s="106" t="s">
        <v>194</v>
      </c>
      <c r="P49" s="7"/>
    </row>
    <row r="50" spans="1:17" ht="15" customHeight="1" x14ac:dyDescent="0.25">
      <c r="A50" s="58">
        <v>34</v>
      </c>
      <c r="B50" s="59" t="s">
        <v>592</v>
      </c>
      <c r="C50" s="60" t="s">
        <v>55</v>
      </c>
      <c r="D50" s="60" t="s">
        <v>593</v>
      </c>
      <c r="E50" s="110" t="s">
        <v>406</v>
      </c>
      <c r="F50" s="111">
        <v>37233</v>
      </c>
      <c r="G50" s="61" t="s">
        <v>183</v>
      </c>
      <c r="H50" s="59" t="s">
        <v>406</v>
      </c>
      <c r="I50" s="59" t="s">
        <v>511</v>
      </c>
      <c r="J50" s="59" t="s">
        <v>594</v>
      </c>
      <c r="K50" s="59" t="s">
        <v>595</v>
      </c>
      <c r="L50" s="62">
        <v>188.5</v>
      </c>
      <c r="M50" s="62">
        <v>47.1</v>
      </c>
      <c r="N50" s="63" t="s">
        <v>26</v>
      </c>
      <c r="O50" s="106" t="s">
        <v>194</v>
      </c>
      <c r="P50" s="7"/>
    </row>
    <row r="51" spans="1:17" ht="15" customHeight="1" x14ac:dyDescent="0.25">
      <c r="A51" s="72">
        <v>35</v>
      </c>
      <c r="B51" s="59" t="s">
        <v>661</v>
      </c>
      <c r="C51" s="60" t="s">
        <v>115</v>
      </c>
      <c r="D51" s="60" t="s">
        <v>662</v>
      </c>
      <c r="E51" s="110" t="s">
        <v>663</v>
      </c>
      <c r="F51" s="111">
        <v>37113</v>
      </c>
      <c r="G51" s="61" t="s">
        <v>218</v>
      </c>
      <c r="H51" s="59" t="s">
        <v>660</v>
      </c>
      <c r="I51" s="59" t="s">
        <v>185</v>
      </c>
      <c r="J51" s="59" t="s">
        <v>664</v>
      </c>
      <c r="K51" s="59" t="s">
        <v>665</v>
      </c>
      <c r="L51" s="62">
        <v>188</v>
      </c>
      <c r="M51" s="62">
        <v>47</v>
      </c>
      <c r="N51" s="63" t="s">
        <v>26</v>
      </c>
      <c r="O51" s="106" t="s">
        <v>194</v>
      </c>
      <c r="P51" s="7"/>
    </row>
    <row r="52" spans="1:17" ht="15" customHeight="1" x14ac:dyDescent="0.25">
      <c r="A52" s="58">
        <v>36</v>
      </c>
      <c r="B52" s="59" t="s">
        <v>853</v>
      </c>
      <c r="C52" s="60" t="s">
        <v>142</v>
      </c>
      <c r="D52" s="60" t="s">
        <v>854</v>
      </c>
      <c r="E52" s="110" t="s">
        <v>856</v>
      </c>
      <c r="F52" s="111" t="s">
        <v>882</v>
      </c>
      <c r="G52" s="61" t="s">
        <v>218</v>
      </c>
      <c r="H52" s="59" t="s">
        <v>856</v>
      </c>
      <c r="I52" s="59" t="s">
        <v>857</v>
      </c>
      <c r="J52" s="59" t="s">
        <v>858</v>
      </c>
      <c r="K52" s="59" t="s">
        <v>859</v>
      </c>
      <c r="L52" s="62">
        <v>281.5</v>
      </c>
      <c r="M52" s="62">
        <v>70.400000000000006</v>
      </c>
      <c r="N52" s="63" t="s">
        <v>26</v>
      </c>
      <c r="O52" s="106" t="s">
        <v>194</v>
      </c>
      <c r="P52" s="7"/>
    </row>
    <row r="53" spans="1:17" ht="15" customHeight="1" x14ac:dyDescent="0.25">
      <c r="A53" s="72">
        <v>37</v>
      </c>
      <c r="B53" s="59" t="s">
        <v>801</v>
      </c>
      <c r="C53" s="60" t="s">
        <v>136</v>
      </c>
      <c r="D53" s="60" t="s">
        <v>802</v>
      </c>
      <c r="E53" s="110" t="s">
        <v>191</v>
      </c>
      <c r="F53" s="111" t="s">
        <v>803</v>
      </c>
      <c r="G53" s="61" t="s">
        <v>218</v>
      </c>
      <c r="H53" s="59" t="s">
        <v>191</v>
      </c>
      <c r="I53" s="59" t="s">
        <v>722</v>
      </c>
      <c r="J53" s="59" t="s">
        <v>804</v>
      </c>
      <c r="K53" s="59" t="s">
        <v>805</v>
      </c>
      <c r="L53" s="62">
        <v>272</v>
      </c>
      <c r="M53" s="62">
        <f>L53/4</f>
        <v>68</v>
      </c>
      <c r="N53" s="63" t="s">
        <v>26</v>
      </c>
      <c r="O53" s="106" t="s">
        <v>194</v>
      </c>
      <c r="P53" s="7"/>
    </row>
    <row r="54" spans="1:17" ht="15" customHeight="1" x14ac:dyDescent="0.25">
      <c r="A54" s="58">
        <v>38</v>
      </c>
      <c r="B54" s="59" t="s">
        <v>833</v>
      </c>
      <c r="C54" s="60" t="s">
        <v>116</v>
      </c>
      <c r="D54" s="60" t="s">
        <v>834</v>
      </c>
      <c r="E54" s="110" t="s">
        <v>191</v>
      </c>
      <c r="F54" s="111">
        <v>37106</v>
      </c>
      <c r="G54" s="61" t="s">
        <v>218</v>
      </c>
      <c r="H54" s="59" t="s">
        <v>191</v>
      </c>
      <c r="I54" s="59" t="s">
        <v>722</v>
      </c>
      <c r="J54" s="59" t="s">
        <v>835</v>
      </c>
      <c r="K54" s="59" t="s">
        <v>836</v>
      </c>
      <c r="L54" s="62">
        <v>260.5</v>
      </c>
      <c r="M54" s="62">
        <v>65.13</v>
      </c>
      <c r="N54" s="63" t="s">
        <v>26</v>
      </c>
      <c r="O54" s="106" t="s">
        <v>194</v>
      </c>
      <c r="P54" s="7"/>
    </row>
    <row r="55" spans="1:17" ht="15" customHeight="1" x14ac:dyDescent="0.25">
      <c r="A55" s="72">
        <v>39</v>
      </c>
      <c r="B55" s="59" t="s">
        <v>731</v>
      </c>
      <c r="C55" s="60" t="s">
        <v>52</v>
      </c>
      <c r="D55" s="60" t="s">
        <v>732</v>
      </c>
      <c r="E55" s="110" t="s">
        <v>733</v>
      </c>
      <c r="F55" s="111" t="s">
        <v>734</v>
      </c>
      <c r="G55" s="61" t="s">
        <v>183</v>
      </c>
      <c r="H55" s="59" t="s">
        <v>191</v>
      </c>
      <c r="I55" s="59" t="s">
        <v>722</v>
      </c>
      <c r="J55" s="59" t="s">
        <v>735</v>
      </c>
      <c r="K55" s="59" t="s">
        <v>736</v>
      </c>
      <c r="L55" s="62">
        <v>256.5</v>
      </c>
      <c r="M55" s="62">
        <v>64.099999999999994</v>
      </c>
      <c r="N55" s="63" t="s">
        <v>26</v>
      </c>
      <c r="O55" s="106" t="s">
        <v>194</v>
      </c>
      <c r="P55" s="7"/>
    </row>
    <row r="56" spans="1:17" s="146" customFormat="1" ht="15" customHeight="1" x14ac:dyDescent="0.25">
      <c r="A56" s="58">
        <v>40</v>
      </c>
      <c r="B56" s="137" t="s">
        <v>737</v>
      </c>
      <c r="C56" s="138" t="s">
        <v>133</v>
      </c>
      <c r="D56" s="138" t="s">
        <v>738</v>
      </c>
      <c r="E56" s="139" t="s">
        <v>191</v>
      </c>
      <c r="F56" s="140">
        <v>37383</v>
      </c>
      <c r="G56" s="141" t="s">
        <v>183</v>
      </c>
      <c r="H56" s="137" t="s">
        <v>191</v>
      </c>
      <c r="I56" s="137" t="s">
        <v>722</v>
      </c>
      <c r="J56" s="137" t="s">
        <v>739</v>
      </c>
      <c r="K56" s="137" t="s">
        <v>740</v>
      </c>
      <c r="L56" s="142">
        <v>229.5</v>
      </c>
      <c r="M56" s="142">
        <v>57.3</v>
      </c>
      <c r="N56" s="143" t="s">
        <v>26</v>
      </c>
      <c r="O56" s="144" t="s">
        <v>194</v>
      </c>
      <c r="P56" s="145"/>
      <c r="Q56" s="136"/>
    </row>
    <row r="57" spans="1:17" ht="15" customHeight="1" x14ac:dyDescent="0.25">
      <c r="A57" s="72">
        <v>41</v>
      </c>
      <c r="B57" s="59" t="s">
        <v>720</v>
      </c>
      <c r="C57" s="60" t="s">
        <v>134</v>
      </c>
      <c r="D57" s="60" t="s">
        <v>721</v>
      </c>
      <c r="E57" s="110" t="s">
        <v>540</v>
      </c>
      <c r="F57" s="111">
        <v>37567</v>
      </c>
      <c r="G57" s="61" t="s">
        <v>183</v>
      </c>
      <c r="H57" s="59" t="s">
        <v>197</v>
      </c>
      <c r="I57" s="59" t="s">
        <v>722</v>
      </c>
      <c r="J57" s="59" t="s">
        <v>723</v>
      </c>
      <c r="K57" s="59" t="s">
        <v>724</v>
      </c>
      <c r="L57" s="62">
        <v>226</v>
      </c>
      <c r="M57" s="62">
        <v>56.5</v>
      </c>
      <c r="N57" s="63" t="s">
        <v>26</v>
      </c>
      <c r="O57" s="106" t="s">
        <v>194</v>
      </c>
      <c r="P57" s="7"/>
    </row>
    <row r="58" spans="1:17" ht="15" customHeight="1" x14ac:dyDescent="0.25">
      <c r="A58" s="58">
        <v>42</v>
      </c>
      <c r="B58" s="59" t="s">
        <v>655</v>
      </c>
      <c r="C58" s="60" t="s">
        <v>59</v>
      </c>
      <c r="D58" s="60" t="s">
        <v>656</v>
      </c>
      <c r="E58" s="110" t="s">
        <v>254</v>
      </c>
      <c r="F58" s="111" t="s">
        <v>657</v>
      </c>
      <c r="G58" s="61" t="s">
        <v>218</v>
      </c>
      <c r="H58" s="59" t="s">
        <v>254</v>
      </c>
      <c r="I58" s="59" t="s">
        <v>511</v>
      </c>
      <c r="J58" s="59" t="s">
        <v>658</v>
      </c>
      <c r="K58" s="59" t="s">
        <v>659</v>
      </c>
      <c r="L58" s="62">
        <v>187.5</v>
      </c>
      <c r="M58" s="62">
        <v>46.5</v>
      </c>
      <c r="N58" s="63" t="s">
        <v>26</v>
      </c>
      <c r="O58" s="106" t="s">
        <v>194</v>
      </c>
      <c r="P58" s="7"/>
    </row>
    <row r="59" spans="1:17" ht="15" customHeight="1" x14ac:dyDescent="0.25">
      <c r="A59" s="72">
        <v>43</v>
      </c>
      <c r="B59" s="59" t="s">
        <v>243</v>
      </c>
      <c r="C59" s="60" t="s">
        <v>38</v>
      </c>
      <c r="D59" s="60" t="s">
        <v>244</v>
      </c>
      <c r="E59" s="110" t="s">
        <v>191</v>
      </c>
      <c r="F59" s="111">
        <v>37073</v>
      </c>
      <c r="G59" s="61" t="s">
        <v>218</v>
      </c>
      <c r="H59" s="59" t="s">
        <v>191</v>
      </c>
      <c r="I59" s="59" t="s">
        <v>185</v>
      </c>
      <c r="J59" s="59" t="s">
        <v>245</v>
      </c>
      <c r="K59" s="59" t="s">
        <v>246</v>
      </c>
      <c r="L59" s="62">
        <v>187</v>
      </c>
      <c r="M59" s="62">
        <v>46.8</v>
      </c>
      <c r="N59" s="63" t="s">
        <v>26</v>
      </c>
      <c r="O59" s="106" t="s">
        <v>194</v>
      </c>
      <c r="P59" s="7"/>
    </row>
    <row r="60" spans="1:17" ht="15" customHeight="1" x14ac:dyDescent="0.25">
      <c r="A60" s="58">
        <v>44</v>
      </c>
      <c r="B60" s="59" t="s">
        <v>503</v>
      </c>
      <c r="C60" s="60" t="s">
        <v>51</v>
      </c>
      <c r="D60" s="60" t="s">
        <v>504</v>
      </c>
      <c r="E60" s="110" t="s">
        <v>191</v>
      </c>
      <c r="F60" s="111">
        <v>37145</v>
      </c>
      <c r="G60" s="61" t="s">
        <v>183</v>
      </c>
      <c r="H60" s="59" t="s">
        <v>191</v>
      </c>
      <c r="I60" s="59" t="s">
        <v>185</v>
      </c>
      <c r="J60" s="59" t="s">
        <v>323</v>
      </c>
      <c r="K60" s="59" t="s">
        <v>432</v>
      </c>
      <c r="L60" s="62">
        <v>186</v>
      </c>
      <c r="M60" s="62">
        <v>46.5</v>
      </c>
      <c r="N60" s="63" t="s">
        <v>26</v>
      </c>
      <c r="O60" s="106" t="s">
        <v>194</v>
      </c>
      <c r="P60" s="7"/>
    </row>
    <row r="61" spans="1:17" ht="15" customHeight="1" x14ac:dyDescent="0.25">
      <c r="A61" s="72">
        <v>45</v>
      </c>
      <c r="B61" s="59" t="s">
        <v>533</v>
      </c>
      <c r="C61" s="60" t="s">
        <v>66</v>
      </c>
      <c r="D61" s="60" t="s">
        <v>534</v>
      </c>
      <c r="E61" s="110" t="s">
        <v>406</v>
      </c>
      <c r="F61" s="111" t="s">
        <v>535</v>
      </c>
      <c r="G61" s="61" t="s">
        <v>218</v>
      </c>
      <c r="H61" s="59" t="s">
        <v>406</v>
      </c>
      <c r="I61" s="59" t="s">
        <v>511</v>
      </c>
      <c r="J61" s="59" t="s">
        <v>536</v>
      </c>
      <c r="K61" s="59" t="s">
        <v>537</v>
      </c>
      <c r="L61" s="62">
        <v>185</v>
      </c>
      <c r="M61" s="62">
        <v>46.3</v>
      </c>
      <c r="N61" s="63" t="s">
        <v>26</v>
      </c>
      <c r="O61" s="106" t="s">
        <v>194</v>
      </c>
      <c r="P61" s="7"/>
    </row>
    <row r="62" spans="1:17" ht="15" customHeight="1" x14ac:dyDescent="0.25">
      <c r="A62" s="58">
        <v>46</v>
      </c>
      <c r="B62" s="59" t="s">
        <v>236</v>
      </c>
      <c r="C62" s="60" t="s">
        <v>36</v>
      </c>
      <c r="D62" s="60" t="s">
        <v>237</v>
      </c>
      <c r="E62" s="110" t="s">
        <v>219</v>
      </c>
      <c r="F62" s="111" t="s">
        <v>238</v>
      </c>
      <c r="G62" s="61" t="s">
        <v>218</v>
      </c>
      <c r="H62" s="59" t="s">
        <v>239</v>
      </c>
      <c r="I62" s="59" t="s">
        <v>185</v>
      </c>
      <c r="J62" s="59" t="s">
        <v>240</v>
      </c>
      <c r="K62" s="59" t="s">
        <v>241</v>
      </c>
      <c r="L62" s="62">
        <v>184.5</v>
      </c>
      <c r="M62" s="62" t="s">
        <v>242</v>
      </c>
      <c r="N62" s="63" t="s">
        <v>26</v>
      </c>
      <c r="O62" s="106" t="s">
        <v>194</v>
      </c>
      <c r="P62" s="7"/>
    </row>
    <row r="63" spans="1:17" ht="15" customHeight="1" x14ac:dyDescent="0.25">
      <c r="A63" s="72">
        <v>47</v>
      </c>
      <c r="B63" s="59" t="s">
        <v>264</v>
      </c>
      <c r="C63" s="60" t="s">
        <v>77</v>
      </c>
      <c r="D63" s="60" t="s">
        <v>265</v>
      </c>
      <c r="E63" s="110" t="s">
        <v>197</v>
      </c>
      <c r="F63" s="111" t="s">
        <v>266</v>
      </c>
      <c r="G63" s="61" t="s">
        <v>218</v>
      </c>
      <c r="H63" s="59" t="s">
        <v>267</v>
      </c>
      <c r="I63" s="59" t="s">
        <v>185</v>
      </c>
      <c r="J63" s="59" t="s">
        <v>268</v>
      </c>
      <c r="K63" s="59" t="s">
        <v>269</v>
      </c>
      <c r="L63" s="62">
        <v>182.5</v>
      </c>
      <c r="M63" s="62">
        <v>45.6</v>
      </c>
      <c r="N63" s="63" t="s">
        <v>26</v>
      </c>
      <c r="O63" s="106" t="s">
        <v>194</v>
      </c>
      <c r="P63" s="7"/>
    </row>
    <row r="64" spans="1:17" ht="15" customHeight="1" x14ac:dyDescent="0.25">
      <c r="A64" s="58">
        <v>48</v>
      </c>
      <c r="B64" s="59" t="s">
        <v>565</v>
      </c>
      <c r="C64" s="60" t="s">
        <v>119</v>
      </c>
      <c r="D64" s="60" t="s">
        <v>566</v>
      </c>
      <c r="E64" s="110" t="s">
        <v>567</v>
      </c>
      <c r="F64" s="111">
        <v>37236</v>
      </c>
      <c r="G64" s="61" t="s">
        <v>183</v>
      </c>
      <c r="H64" s="59" t="s">
        <v>406</v>
      </c>
      <c r="I64" s="59" t="s">
        <v>511</v>
      </c>
      <c r="J64" s="59" t="s">
        <v>568</v>
      </c>
      <c r="K64" s="59" t="s">
        <v>569</v>
      </c>
      <c r="L64" s="62">
        <v>182.5</v>
      </c>
      <c r="M64" s="62">
        <v>45.6</v>
      </c>
      <c r="N64" s="63" t="s">
        <v>26</v>
      </c>
      <c r="O64" s="106" t="s">
        <v>194</v>
      </c>
      <c r="P64" s="7"/>
    </row>
    <row r="65" spans="1:19" ht="15" customHeight="1" x14ac:dyDescent="0.25">
      <c r="A65" s="72">
        <v>49</v>
      </c>
      <c r="B65" s="59" t="s">
        <v>361</v>
      </c>
      <c r="C65" s="60" t="s">
        <v>96</v>
      </c>
      <c r="D65" s="60" t="s">
        <v>362</v>
      </c>
      <c r="E65" s="110" t="s">
        <v>254</v>
      </c>
      <c r="F65" s="111">
        <v>37352</v>
      </c>
      <c r="G65" s="61" t="s">
        <v>218</v>
      </c>
      <c r="H65" s="59" t="s">
        <v>254</v>
      </c>
      <c r="I65" s="59" t="s">
        <v>185</v>
      </c>
      <c r="J65" s="59" t="s">
        <v>363</v>
      </c>
      <c r="K65" s="59" t="s">
        <v>364</v>
      </c>
      <c r="L65" s="62">
        <v>182</v>
      </c>
      <c r="M65" s="62">
        <v>45.5</v>
      </c>
      <c r="N65" s="63" t="s">
        <v>26</v>
      </c>
      <c r="O65" s="106" t="s">
        <v>194</v>
      </c>
      <c r="P65" s="7"/>
      <c r="S65">
        <f>121-8</f>
        <v>113</v>
      </c>
    </row>
    <row r="66" spans="1:19" ht="15" customHeight="1" x14ac:dyDescent="0.25">
      <c r="A66" s="58">
        <v>50</v>
      </c>
      <c r="B66" s="59" t="s">
        <v>587</v>
      </c>
      <c r="C66" s="60" t="s">
        <v>73</v>
      </c>
      <c r="D66" s="60" t="s">
        <v>588</v>
      </c>
      <c r="E66" s="110" t="s">
        <v>589</v>
      </c>
      <c r="F66" s="111">
        <v>37227</v>
      </c>
      <c r="G66" s="61" t="s">
        <v>183</v>
      </c>
      <c r="H66" s="59" t="s">
        <v>589</v>
      </c>
      <c r="I66" s="59" t="s">
        <v>511</v>
      </c>
      <c r="J66" s="59" t="s">
        <v>590</v>
      </c>
      <c r="K66" s="59" t="s">
        <v>591</v>
      </c>
      <c r="L66" s="62">
        <v>181.5</v>
      </c>
      <c r="M66" s="62">
        <v>45.4</v>
      </c>
      <c r="N66" s="63" t="s">
        <v>26</v>
      </c>
      <c r="O66" s="106" t="s">
        <v>194</v>
      </c>
      <c r="P66" s="7"/>
    </row>
    <row r="67" spans="1:19" ht="15" customHeight="1" x14ac:dyDescent="0.25">
      <c r="A67" s="72">
        <v>51</v>
      </c>
      <c r="B67" s="59" t="s">
        <v>865</v>
      </c>
      <c r="C67" s="60" t="s">
        <v>153</v>
      </c>
      <c r="D67" s="60" t="s">
        <v>866</v>
      </c>
      <c r="E67" s="110" t="s">
        <v>313</v>
      </c>
      <c r="F67" s="111" t="s">
        <v>867</v>
      </c>
      <c r="G67" s="61" t="s">
        <v>183</v>
      </c>
      <c r="H67" s="59" t="s">
        <v>313</v>
      </c>
      <c r="I67" s="59" t="s">
        <v>668</v>
      </c>
      <c r="J67" s="59" t="s">
        <v>868</v>
      </c>
      <c r="K67" s="59" t="s">
        <v>869</v>
      </c>
      <c r="L67" s="62">
        <v>181.5</v>
      </c>
      <c r="M67" s="62">
        <v>45.4</v>
      </c>
      <c r="N67" s="63" t="s">
        <v>26</v>
      </c>
      <c r="O67" s="106" t="s">
        <v>194</v>
      </c>
      <c r="P67" s="7"/>
    </row>
    <row r="68" spans="1:19" s="146" customFormat="1" ht="15" customHeight="1" x14ac:dyDescent="0.25">
      <c r="A68" s="58">
        <v>52</v>
      </c>
      <c r="B68" s="137" t="s">
        <v>845</v>
      </c>
      <c r="C68" s="138" t="s">
        <v>137</v>
      </c>
      <c r="D68" s="138" t="s">
        <v>846</v>
      </c>
      <c r="E68" s="139" t="s">
        <v>847</v>
      </c>
      <c r="F68" s="140" t="s">
        <v>848</v>
      </c>
      <c r="G68" s="141" t="s">
        <v>218</v>
      </c>
      <c r="H68" s="137" t="s">
        <v>849</v>
      </c>
      <c r="I68" s="137" t="s">
        <v>850</v>
      </c>
      <c r="J68" s="137" t="s">
        <v>851</v>
      </c>
      <c r="K68" s="137" t="s">
        <v>852</v>
      </c>
      <c r="L68" s="142">
        <v>181.5</v>
      </c>
      <c r="M68" s="141">
        <f>L68/4</f>
        <v>45.375</v>
      </c>
      <c r="N68" s="143" t="s">
        <v>26</v>
      </c>
      <c r="O68" s="144" t="s">
        <v>194</v>
      </c>
      <c r="P68" s="145"/>
      <c r="Q68" s="136"/>
    </row>
    <row r="69" spans="1:19" ht="15" customHeight="1" x14ac:dyDescent="0.25">
      <c r="A69" s="72">
        <v>53</v>
      </c>
      <c r="B69" s="59" t="s">
        <v>498</v>
      </c>
      <c r="C69" s="60" t="s">
        <v>49</v>
      </c>
      <c r="D69" s="60" t="s">
        <v>499</v>
      </c>
      <c r="E69" s="110" t="s">
        <v>184</v>
      </c>
      <c r="F69" s="111" t="s">
        <v>500</v>
      </c>
      <c r="G69" s="61" t="s">
        <v>183</v>
      </c>
      <c r="H69" s="59" t="s">
        <v>184</v>
      </c>
      <c r="I69" s="59" t="s">
        <v>185</v>
      </c>
      <c r="J69" s="59" t="s">
        <v>501</v>
      </c>
      <c r="K69" s="59" t="s">
        <v>502</v>
      </c>
      <c r="L69" s="62">
        <v>179</v>
      </c>
      <c r="M69" s="62">
        <v>44.7</v>
      </c>
      <c r="N69" s="63" t="s">
        <v>26</v>
      </c>
      <c r="O69" s="106" t="s">
        <v>194</v>
      </c>
      <c r="P69" s="7"/>
    </row>
    <row r="70" spans="1:19" ht="15" customHeight="1" x14ac:dyDescent="0.25">
      <c r="A70" s="58">
        <v>54</v>
      </c>
      <c r="B70" s="64" t="s">
        <v>414</v>
      </c>
      <c r="C70" s="60" t="s">
        <v>127</v>
      </c>
      <c r="D70" s="60" t="s">
        <v>415</v>
      </c>
      <c r="E70" s="110" t="s">
        <v>191</v>
      </c>
      <c r="F70" s="111">
        <v>37114</v>
      </c>
      <c r="G70" s="61" t="s">
        <v>218</v>
      </c>
      <c r="H70" s="59" t="s">
        <v>191</v>
      </c>
      <c r="I70" s="59" t="s">
        <v>185</v>
      </c>
      <c r="J70" s="59" t="s">
        <v>416</v>
      </c>
      <c r="K70" s="59" t="s">
        <v>417</v>
      </c>
      <c r="L70" s="62">
        <v>179</v>
      </c>
      <c r="M70" s="62">
        <v>44.7</v>
      </c>
      <c r="N70" s="63" t="s">
        <v>26</v>
      </c>
      <c r="O70" s="106" t="s">
        <v>194</v>
      </c>
      <c r="P70" s="7"/>
    </row>
    <row r="71" spans="1:19" ht="15" customHeight="1" x14ac:dyDescent="0.25">
      <c r="A71" s="72">
        <v>55</v>
      </c>
      <c r="B71" s="59" t="s">
        <v>270</v>
      </c>
      <c r="C71" s="60" t="s">
        <v>78</v>
      </c>
      <c r="D71" s="60" t="s">
        <v>271</v>
      </c>
      <c r="E71" s="110" t="s">
        <v>184</v>
      </c>
      <c r="F71" s="111" t="s">
        <v>272</v>
      </c>
      <c r="G71" s="61" t="s">
        <v>218</v>
      </c>
      <c r="H71" s="59" t="s">
        <v>184</v>
      </c>
      <c r="I71" s="59" t="s">
        <v>185</v>
      </c>
      <c r="J71" s="59" t="s">
        <v>273</v>
      </c>
      <c r="K71" s="59" t="s">
        <v>274</v>
      </c>
      <c r="L71" s="62">
        <v>175.5</v>
      </c>
      <c r="M71" s="62">
        <v>43.8</v>
      </c>
      <c r="N71" s="63" t="s">
        <v>26</v>
      </c>
      <c r="O71" s="106" t="s">
        <v>194</v>
      </c>
      <c r="P71" s="7"/>
    </row>
    <row r="72" spans="1:19" ht="15" customHeight="1" x14ac:dyDescent="0.25">
      <c r="A72" s="58">
        <v>56</v>
      </c>
      <c r="B72" s="59" t="s">
        <v>684</v>
      </c>
      <c r="C72" s="60" t="s">
        <v>110</v>
      </c>
      <c r="D72" s="60" t="s">
        <v>685</v>
      </c>
      <c r="E72" s="110" t="s">
        <v>686</v>
      </c>
      <c r="F72" s="111">
        <v>37169</v>
      </c>
      <c r="G72" s="61" t="s">
        <v>218</v>
      </c>
      <c r="H72" s="59" t="s">
        <v>406</v>
      </c>
      <c r="I72" s="59" t="s">
        <v>668</v>
      </c>
      <c r="J72" s="59" t="s">
        <v>687</v>
      </c>
      <c r="K72" s="59" t="s">
        <v>688</v>
      </c>
      <c r="L72" s="62">
        <v>174</v>
      </c>
      <c r="M72" s="62">
        <v>43.5</v>
      </c>
      <c r="N72" s="63" t="s">
        <v>26</v>
      </c>
      <c r="O72" s="106" t="s">
        <v>194</v>
      </c>
      <c r="P72" s="7"/>
    </row>
    <row r="73" spans="1:19" ht="15" customHeight="1" x14ac:dyDescent="0.25">
      <c r="A73" s="72">
        <v>57</v>
      </c>
      <c r="B73" s="59" t="s">
        <v>428</v>
      </c>
      <c r="C73" s="60" t="s">
        <v>146</v>
      </c>
      <c r="D73" s="60" t="s">
        <v>429</v>
      </c>
      <c r="E73" s="110" t="s">
        <v>219</v>
      </c>
      <c r="F73" s="111" t="s">
        <v>430</v>
      </c>
      <c r="G73" s="61" t="s">
        <v>218</v>
      </c>
      <c r="H73" s="59" t="s">
        <v>239</v>
      </c>
      <c r="I73" s="59" t="s">
        <v>185</v>
      </c>
      <c r="J73" s="59" t="s">
        <v>431</v>
      </c>
      <c r="K73" s="59" t="s">
        <v>432</v>
      </c>
      <c r="L73" s="62">
        <v>173.5</v>
      </c>
      <c r="M73" s="62">
        <v>43.4</v>
      </c>
      <c r="N73" s="63" t="s">
        <v>26</v>
      </c>
      <c r="O73" s="106" t="s">
        <v>194</v>
      </c>
      <c r="P73" s="7"/>
    </row>
    <row r="74" spans="1:19" ht="15" customHeight="1" x14ac:dyDescent="0.25">
      <c r="A74" s="58">
        <v>58</v>
      </c>
      <c r="B74" s="59" t="s">
        <v>470</v>
      </c>
      <c r="C74" s="60" t="s">
        <v>114</v>
      </c>
      <c r="D74" s="60" t="s">
        <v>471</v>
      </c>
      <c r="E74" s="110" t="s">
        <v>472</v>
      </c>
      <c r="F74" s="111" t="s">
        <v>473</v>
      </c>
      <c r="G74" s="61" t="s">
        <v>218</v>
      </c>
      <c r="H74" s="101" t="s">
        <v>197</v>
      </c>
      <c r="I74" s="59" t="s">
        <v>185</v>
      </c>
      <c r="J74" s="59" t="s">
        <v>474</v>
      </c>
      <c r="K74" s="59" t="s">
        <v>475</v>
      </c>
      <c r="L74" s="62">
        <v>173</v>
      </c>
      <c r="M74" s="62">
        <v>43.2</v>
      </c>
      <c r="N74" s="63" t="s">
        <v>26</v>
      </c>
      <c r="O74" s="106" t="s">
        <v>194</v>
      </c>
      <c r="P74" s="7"/>
    </row>
    <row r="75" spans="1:19" ht="15" customHeight="1" x14ac:dyDescent="0.25">
      <c r="A75" s="72">
        <v>59</v>
      </c>
      <c r="B75" s="64" t="s">
        <v>814</v>
      </c>
      <c r="C75" s="60" t="s">
        <v>128</v>
      </c>
      <c r="D75" s="60" t="s">
        <v>815</v>
      </c>
      <c r="E75" s="110" t="s">
        <v>254</v>
      </c>
      <c r="F75" s="111">
        <v>37207</v>
      </c>
      <c r="G75" s="61" t="s">
        <v>218</v>
      </c>
      <c r="H75" s="59" t="s">
        <v>406</v>
      </c>
      <c r="I75" s="59" t="s">
        <v>511</v>
      </c>
      <c r="J75" s="59" t="s">
        <v>816</v>
      </c>
      <c r="K75" s="59" t="s">
        <v>817</v>
      </c>
      <c r="L75" s="62">
        <v>172.5</v>
      </c>
      <c r="M75" s="62">
        <v>43.1</v>
      </c>
      <c r="N75" s="63" t="s">
        <v>26</v>
      </c>
      <c r="O75" s="106" t="s">
        <v>194</v>
      </c>
      <c r="P75" s="7"/>
    </row>
    <row r="76" spans="1:19" ht="15" customHeight="1" x14ac:dyDescent="0.25">
      <c r="A76" s="58">
        <v>60</v>
      </c>
      <c r="B76" s="59" t="s">
        <v>189</v>
      </c>
      <c r="C76" s="60" t="s">
        <v>27</v>
      </c>
      <c r="D76" s="60" t="s">
        <v>190</v>
      </c>
      <c r="E76" s="110" t="s">
        <v>191</v>
      </c>
      <c r="F76" s="111">
        <v>36809</v>
      </c>
      <c r="G76" s="61" t="s">
        <v>183</v>
      </c>
      <c r="H76" s="59" t="s">
        <v>191</v>
      </c>
      <c r="I76" s="59" t="s">
        <v>185</v>
      </c>
      <c r="J76" s="59" t="s">
        <v>192</v>
      </c>
      <c r="K76" s="59" t="s">
        <v>193</v>
      </c>
      <c r="L76" s="62">
        <v>171.5</v>
      </c>
      <c r="M76" s="62">
        <v>42.9</v>
      </c>
      <c r="N76" s="63" t="s">
        <v>26</v>
      </c>
      <c r="O76" s="106" t="s">
        <v>194</v>
      </c>
      <c r="P76" s="7"/>
    </row>
    <row r="77" spans="1:19" ht="15" customHeight="1" x14ac:dyDescent="0.25">
      <c r="A77" s="72">
        <v>61</v>
      </c>
      <c r="B77" s="59" t="s">
        <v>549</v>
      </c>
      <c r="C77" s="60" t="s">
        <v>71</v>
      </c>
      <c r="D77" s="60" t="s">
        <v>550</v>
      </c>
      <c r="E77" s="110" t="s">
        <v>254</v>
      </c>
      <c r="F77" s="111" t="s">
        <v>551</v>
      </c>
      <c r="G77" s="61" t="s">
        <v>218</v>
      </c>
      <c r="H77" s="59" t="s">
        <v>254</v>
      </c>
      <c r="I77" s="59" t="s">
        <v>511</v>
      </c>
      <c r="J77" s="59" t="s">
        <v>552</v>
      </c>
      <c r="K77" s="59" t="s">
        <v>553</v>
      </c>
      <c r="L77" s="62">
        <v>171.5</v>
      </c>
      <c r="M77" s="62">
        <v>42.9</v>
      </c>
      <c r="N77" s="63" t="s">
        <v>26</v>
      </c>
      <c r="O77" s="106" t="s">
        <v>194</v>
      </c>
      <c r="P77" s="7"/>
    </row>
    <row r="78" spans="1:19" ht="15" customHeight="1" x14ac:dyDescent="0.25">
      <c r="A78" s="58">
        <v>62</v>
      </c>
      <c r="B78" s="59" t="s">
        <v>294</v>
      </c>
      <c r="C78" s="60" t="s">
        <v>83</v>
      </c>
      <c r="D78" s="60" t="s">
        <v>295</v>
      </c>
      <c r="E78" s="110" t="s">
        <v>296</v>
      </c>
      <c r="F78" s="111" t="s">
        <v>297</v>
      </c>
      <c r="G78" s="61" t="s">
        <v>183</v>
      </c>
      <c r="H78" s="59" t="s">
        <v>219</v>
      </c>
      <c r="I78" s="59" t="s">
        <v>185</v>
      </c>
      <c r="J78" s="59" t="s">
        <v>298</v>
      </c>
      <c r="K78" s="59" t="s">
        <v>299</v>
      </c>
      <c r="L78" s="62">
        <v>171.5</v>
      </c>
      <c r="M78" s="62">
        <v>42.9</v>
      </c>
      <c r="N78" s="63" t="s">
        <v>26</v>
      </c>
      <c r="O78" s="106" t="s">
        <v>194</v>
      </c>
      <c r="P78" s="7"/>
    </row>
    <row r="79" spans="1:19" x14ac:dyDescent="0.25">
      <c r="A79" s="72">
        <v>63</v>
      </c>
      <c r="B79" s="59" t="s">
        <v>458</v>
      </c>
      <c r="C79" s="60" t="s">
        <v>122</v>
      </c>
      <c r="D79" s="60" t="s">
        <v>390</v>
      </c>
      <c r="E79" s="110" t="s">
        <v>219</v>
      </c>
      <c r="F79" s="111" t="s">
        <v>459</v>
      </c>
      <c r="G79" s="61" t="s">
        <v>218</v>
      </c>
      <c r="H79" s="59" t="s">
        <v>391</v>
      </c>
      <c r="I79" s="59" t="s">
        <v>185</v>
      </c>
      <c r="J79" s="59" t="s">
        <v>392</v>
      </c>
      <c r="K79" s="59" t="s">
        <v>393</v>
      </c>
      <c r="L79" s="62">
        <v>168.5</v>
      </c>
      <c r="M79" s="62">
        <v>42.1</v>
      </c>
      <c r="N79" s="63" t="s">
        <v>26</v>
      </c>
      <c r="O79" s="106" t="s">
        <v>194</v>
      </c>
      <c r="P79" s="7"/>
    </row>
    <row r="80" spans="1:19" x14ac:dyDescent="0.25">
      <c r="A80" s="58">
        <v>64</v>
      </c>
      <c r="B80" s="59" t="s">
        <v>554</v>
      </c>
      <c r="C80" s="60" t="s">
        <v>70</v>
      </c>
      <c r="D80" s="60" t="s">
        <v>555</v>
      </c>
      <c r="E80" s="110" t="s">
        <v>556</v>
      </c>
      <c r="F80" s="111">
        <v>36930</v>
      </c>
      <c r="G80" s="61" t="s">
        <v>218</v>
      </c>
      <c r="H80" s="59" t="s">
        <v>557</v>
      </c>
      <c r="I80" s="59" t="s">
        <v>511</v>
      </c>
      <c r="J80" s="59" t="s">
        <v>558</v>
      </c>
      <c r="K80" s="59" t="s">
        <v>559</v>
      </c>
      <c r="L80" s="62">
        <v>168.5</v>
      </c>
      <c r="M80" s="62">
        <v>37.9</v>
      </c>
      <c r="N80" s="63" t="s">
        <v>26</v>
      </c>
      <c r="O80" s="106" t="s">
        <v>194</v>
      </c>
      <c r="P80" s="7"/>
    </row>
    <row r="81" spans="1:17" x14ac:dyDescent="0.25">
      <c r="A81" s="72">
        <v>65</v>
      </c>
      <c r="B81" s="59" t="s">
        <v>708</v>
      </c>
      <c r="C81" s="60" t="s">
        <v>156</v>
      </c>
      <c r="D81" s="60" t="s">
        <v>709</v>
      </c>
      <c r="E81" s="110" t="s">
        <v>710</v>
      </c>
      <c r="F81" s="111" t="s">
        <v>711</v>
      </c>
      <c r="G81" s="61" t="s">
        <v>218</v>
      </c>
      <c r="H81" s="59" t="s">
        <v>191</v>
      </c>
      <c r="I81" s="59" t="s">
        <v>712</v>
      </c>
      <c r="J81" s="59" t="s">
        <v>713</v>
      </c>
      <c r="K81" s="59" t="s">
        <v>714</v>
      </c>
      <c r="L81" s="62">
        <v>167.5</v>
      </c>
      <c r="M81" s="62">
        <v>41.9</v>
      </c>
      <c r="N81" s="63" t="s">
        <v>26</v>
      </c>
      <c r="O81" s="106" t="s">
        <v>194</v>
      </c>
      <c r="P81" s="7"/>
    </row>
    <row r="82" spans="1:17" x14ac:dyDescent="0.25">
      <c r="A82" s="58">
        <v>66</v>
      </c>
      <c r="B82" s="59" t="s">
        <v>617</v>
      </c>
      <c r="C82" s="60" t="s">
        <v>62</v>
      </c>
      <c r="D82" s="60" t="s">
        <v>618</v>
      </c>
      <c r="E82" s="110" t="s">
        <v>619</v>
      </c>
      <c r="F82" s="111">
        <v>37686</v>
      </c>
      <c r="G82" s="61" t="s">
        <v>218</v>
      </c>
      <c r="H82" s="59" t="s">
        <v>616</v>
      </c>
      <c r="I82" s="59" t="s">
        <v>511</v>
      </c>
      <c r="J82" s="59" t="s">
        <v>620</v>
      </c>
      <c r="K82" s="59" t="s">
        <v>621</v>
      </c>
      <c r="L82" s="62">
        <v>167.5</v>
      </c>
      <c r="M82" s="62">
        <v>41.9</v>
      </c>
      <c r="N82" s="63" t="s">
        <v>26</v>
      </c>
      <c r="O82" s="106" t="s">
        <v>194</v>
      </c>
      <c r="P82" s="7"/>
    </row>
    <row r="83" spans="1:17" s="43" customFormat="1" x14ac:dyDescent="0.25">
      <c r="A83" s="72">
        <v>67</v>
      </c>
      <c r="B83" s="59" t="s">
        <v>465</v>
      </c>
      <c r="C83" s="60" t="s">
        <v>44</v>
      </c>
      <c r="D83" s="60" t="s">
        <v>466</v>
      </c>
      <c r="E83" s="110" t="s">
        <v>197</v>
      </c>
      <c r="F83" s="111" t="s">
        <v>467</v>
      </c>
      <c r="G83" s="61" t="s">
        <v>218</v>
      </c>
      <c r="H83" s="59" t="s">
        <v>197</v>
      </c>
      <c r="I83" s="59" t="s">
        <v>185</v>
      </c>
      <c r="J83" s="59" t="s">
        <v>468</v>
      </c>
      <c r="K83" s="59" t="s">
        <v>469</v>
      </c>
      <c r="L83" s="62">
        <v>166</v>
      </c>
      <c r="M83" s="62">
        <v>41.5</v>
      </c>
      <c r="N83" s="63" t="s">
        <v>26</v>
      </c>
      <c r="O83" s="106" t="s">
        <v>194</v>
      </c>
      <c r="P83" s="7"/>
      <c r="Q83" s="96"/>
    </row>
    <row r="84" spans="1:17" x14ac:dyDescent="0.25">
      <c r="A84" s="58">
        <v>68</v>
      </c>
      <c r="B84" s="59" t="s">
        <v>398</v>
      </c>
      <c r="C84" s="60" t="s">
        <v>124</v>
      </c>
      <c r="D84" s="60" t="s">
        <v>399</v>
      </c>
      <c r="E84" s="110" t="s">
        <v>197</v>
      </c>
      <c r="F84" s="111" t="s">
        <v>400</v>
      </c>
      <c r="G84" s="61" t="s">
        <v>183</v>
      </c>
      <c r="H84" s="59" t="s">
        <v>401</v>
      </c>
      <c r="I84" s="59" t="s">
        <v>185</v>
      </c>
      <c r="J84" s="59" t="s">
        <v>402</v>
      </c>
      <c r="K84" s="59" t="s">
        <v>403</v>
      </c>
      <c r="L84" s="62">
        <v>163.5</v>
      </c>
      <c r="M84" s="62">
        <v>40.9</v>
      </c>
      <c r="N84" s="63" t="s">
        <v>26</v>
      </c>
      <c r="O84" s="106" t="s">
        <v>194</v>
      </c>
      <c r="P84" s="43"/>
    </row>
    <row r="85" spans="1:17" x14ac:dyDescent="0.25">
      <c r="A85" s="72">
        <v>69</v>
      </c>
      <c r="B85" s="102" t="s">
        <v>694</v>
      </c>
      <c r="C85" s="60" t="s">
        <v>103</v>
      </c>
      <c r="D85" s="60" t="s">
        <v>695</v>
      </c>
      <c r="E85" s="110" t="s">
        <v>406</v>
      </c>
      <c r="F85" s="111" t="s">
        <v>696</v>
      </c>
      <c r="G85" s="61" t="s">
        <v>218</v>
      </c>
      <c r="H85" s="59" t="s">
        <v>693</v>
      </c>
      <c r="I85" s="59" t="s">
        <v>511</v>
      </c>
      <c r="J85" s="59" t="s">
        <v>697</v>
      </c>
      <c r="K85" s="59" t="s">
        <v>698</v>
      </c>
      <c r="L85" s="62">
        <v>163.5</v>
      </c>
      <c r="M85" s="62">
        <v>40.9</v>
      </c>
      <c r="N85" s="63" t="s">
        <v>26</v>
      </c>
      <c r="O85" s="106" t="s">
        <v>194</v>
      </c>
      <c r="P85" s="7"/>
    </row>
    <row r="86" spans="1:17" x14ac:dyDescent="0.25">
      <c r="A86" s="58">
        <v>70</v>
      </c>
      <c r="B86" s="59" t="s">
        <v>330</v>
      </c>
      <c r="C86" s="60" t="s">
        <v>90</v>
      </c>
      <c r="D86" s="60" t="s">
        <v>331</v>
      </c>
      <c r="E86" s="110" t="s">
        <v>332</v>
      </c>
      <c r="F86" s="111" t="s">
        <v>333</v>
      </c>
      <c r="G86" s="61" t="s">
        <v>218</v>
      </c>
      <c r="H86" s="59" t="s">
        <v>197</v>
      </c>
      <c r="I86" s="59" t="s">
        <v>185</v>
      </c>
      <c r="J86" s="59" t="s">
        <v>334</v>
      </c>
      <c r="K86" s="59" t="s">
        <v>335</v>
      </c>
      <c r="L86" s="62">
        <v>162</v>
      </c>
      <c r="M86" s="62">
        <v>40.5</v>
      </c>
      <c r="N86" s="63" t="s">
        <v>26</v>
      </c>
      <c r="O86" s="106" t="s">
        <v>194</v>
      </c>
      <c r="P86" s="7"/>
    </row>
    <row r="87" spans="1:17" x14ac:dyDescent="0.25">
      <c r="A87" s="72">
        <v>71</v>
      </c>
      <c r="B87" s="59" t="s">
        <v>725</v>
      </c>
      <c r="C87" s="60" t="s">
        <v>112</v>
      </c>
      <c r="D87" s="60" t="s">
        <v>726</v>
      </c>
      <c r="E87" s="110" t="s">
        <v>727</v>
      </c>
      <c r="F87" s="111">
        <v>37289</v>
      </c>
      <c r="G87" s="61" t="s">
        <v>218</v>
      </c>
      <c r="H87" s="59" t="s">
        <v>727</v>
      </c>
      <c r="I87" s="59" t="s">
        <v>728</v>
      </c>
      <c r="J87" s="59" t="s">
        <v>729</v>
      </c>
      <c r="K87" s="59" t="s">
        <v>730</v>
      </c>
      <c r="L87" s="62">
        <f>M87*4</f>
        <v>161.6</v>
      </c>
      <c r="M87" s="62">
        <v>40.4</v>
      </c>
      <c r="N87" s="63" t="s">
        <v>26</v>
      </c>
      <c r="O87" s="106" t="s">
        <v>194</v>
      </c>
      <c r="P87" s="7"/>
    </row>
    <row r="88" spans="1:17" x14ac:dyDescent="0.25">
      <c r="A88" s="58">
        <v>72</v>
      </c>
      <c r="B88" s="59" t="s">
        <v>828</v>
      </c>
      <c r="C88" s="60" t="s">
        <v>111</v>
      </c>
      <c r="D88" s="60" t="s">
        <v>829</v>
      </c>
      <c r="E88" s="110" t="s">
        <v>313</v>
      </c>
      <c r="F88" s="111">
        <v>37079</v>
      </c>
      <c r="G88" s="61" t="s">
        <v>183</v>
      </c>
      <c r="H88" s="59" t="s">
        <v>313</v>
      </c>
      <c r="I88" s="59" t="s">
        <v>668</v>
      </c>
      <c r="J88" s="59" t="s">
        <v>830</v>
      </c>
      <c r="K88" s="59" t="s">
        <v>831</v>
      </c>
      <c r="L88" s="62">
        <v>161</v>
      </c>
      <c r="M88" s="62">
        <v>40.299999999999997</v>
      </c>
      <c r="N88" s="63" t="s">
        <v>26</v>
      </c>
      <c r="O88" s="106" t="s">
        <v>194</v>
      </c>
      <c r="P88" s="7"/>
    </row>
    <row r="89" spans="1:17" x14ac:dyDescent="0.25">
      <c r="A89" s="72">
        <v>73</v>
      </c>
      <c r="B89" s="59" t="s">
        <v>806</v>
      </c>
      <c r="C89" s="60" t="s">
        <v>130</v>
      </c>
      <c r="D89" s="60" t="s">
        <v>807</v>
      </c>
      <c r="E89" s="110" t="s">
        <v>671</v>
      </c>
      <c r="F89" s="111">
        <v>36620</v>
      </c>
      <c r="G89" s="61" t="s">
        <v>183</v>
      </c>
      <c r="H89" s="59" t="s">
        <v>671</v>
      </c>
      <c r="I89" s="59" t="s">
        <v>668</v>
      </c>
      <c r="J89" s="59" t="s">
        <v>808</v>
      </c>
      <c r="K89" s="59" t="s">
        <v>809</v>
      </c>
      <c r="L89" s="62">
        <v>160.5</v>
      </c>
      <c r="M89" s="62">
        <v>40.1</v>
      </c>
      <c r="N89" s="63" t="s">
        <v>26</v>
      </c>
      <c r="O89" s="106" t="s">
        <v>194</v>
      </c>
      <c r="P89" s="7"/>
    </row>
    <row r="90" spans="1:17" s="146" customFormat="1" x14ac:dyDescent="0.25">
      <c r="A90" s="58">
        <v>74</v>
      </c>
      <c r="B90" s="137" t="s">
        <v>810</v>
      </c>
      <c r="C90" s="138" t="s">
        <v>105</v>
      </c>
      <c r="D90" s="138" t="s">
        <v>811</v>
      </c>
      <c r="E90" s="139" t="s">
        <v>406</v>
      </c>
      <c r="F90" s="140">
        <v>37350</v>
      </c>
      <c r="G90" s="141" t="s">
        <v>218</v>
      </c>
      <c r="H90" s="137" t="s">
        <v>406</v>
      </c>
      <c r="I90" s="137" t="s">
        <v>511</v>
      </c>
      <c r="J90" s="137" t="s">
        <v>812</v>
      </c>
      <c r="K90" s="137" t="s">
        <v>813</v>
      </c>
      <c r="L90" s="142">
        <v>160</v>
      </c>
      <c r="M90" s="142">
        <v>40</v>
      </c>
      <c r="N90" s="143" t="s">
        <v>26</v>
      </c>
      <c r="O90" s="144" t="s">
        <v>194</v>
      </c>
      <c r="P90" s="145"/>
      <c r="Q90" s="136"/>
    </row>
    <row r="91" spans="1:17" x14ac:dyDescent="0.25">
      <c r="A91" s="72">
        <v>75</v>
      </c>
      <c r="B91" s="64" t="s">
        <v>418</v>
      </c>
      <c r="C91" s="60">
        <v>148</v>
      </c>
      <c r="D91" s="60" t="s">
        <v>419</v>
      </c>
      <c r="E91" s="110" t="s">
        <v>420</v>
      </c>
      <c r="F91" s="111">
        <v>37378</v>
      </c>
      <c r="G91" s="61" t="s">
        <v>218</v>
      </c>
      <c r="H91" s="59" t="s">
        <v>239</v>
      </c>
      <c r="I91" s="59" t="s">
        <v>185</v>
      </c>
      <c r="J91" s="59" t="s">
        <v>421</v>
      </c>
      <c r="K91" s="59" t="s">
        <v>422</v>
      </c>
      <c r="L91" s="62">
        <v>160</v>
      </c>
      <c r="M91" s="62">
        <v>40</v>
      </c>
      <c r="N91" s="63" t="s">
        <v>26</v>
      </c>
      <c r="O91" s="106" t="s">
        <v>194</v>
      </c>
      <c r="P91" s="7"/>
    </row>
    <row r="92" spans="1:17" x14ac:dyDescent="0.25">
      <c r="A92" s="58">
        <v>76</v>
      </c>
      <c r="B92" s="59" t="s">
        <v>280</v>
      </c>
      <c r="C92" s="60" t="s">
        <v>80</v>
      </c>
      <c r="D92" s="60" t="s">
        <v>281</v>
      </c>
      <c r="E92" s="110" t="s">
        <v>282</v>
      </c>
      <c r="F92" s="111">
        <v>36898</v>
      </c>
      <c r="G92" s="61" t="s">
        <v>218</v>
      </c>
      <c r="H92" s="59" t="s">
        <v>191</v>
      </c>
      <c r="I92" s="59" t="s">
        <v>185</v>
      </c>
      <c r="J92" s="59" t="s">
        <v>283</v>
      </c>
      <c r="K92" s="59" t="s">
        <v>284</v>
      </c>
      <c r="L92" s="62">
        <v>159.5</v>
      </c>
      <c r="M92" s="62">
        <v>39.9</v>
      </c>
      <c r="N92" s="63" t="s">
        <v>26</v>
      </c>
      <c r="O92" s="106" t="s">
        <v>194</v>
      </c>
      <c r="P92" s="7"/>
    </row>
    <row r="93" spans="1:17" x14ac:dyDescent="0.25">
      <c r="A93" s="72">
        <v>77</v>
      </c>
      <c r="B93" s="59" t="s">
        <v>529</v>
      </c>
      <c r="C93" s="60" t="s">
        <v>72</v>
      </c>
      <c r="D93" s="60" t="s">
        <v>530</v>
      </c>
      <c r="E93" s="110" t="s">
        <v>406</v>
      </c>
      <c r="F93" s="111">
        <v>37381</v>
      </c>
      <c r="G93" s="61" t="s">
        <v>218</v>
      </c>
      <c r="H93" s="59" t="s">
        <v>406</v>
      </c>
      <c r="I93" s="59" t="s">
        <v>511</v>
      </c>
      <c r="J93" s="59" t="s">
        <v>531</v>
      </c>
      <c r="K93" s="59" t="s">
        <v>532</v>
      </c>
      <c r="L93" s="62">
        <v>159.5</v>
      </c>
      <c r="M93" s="62">
        <v>39.9</v>
      </c>
      <c r="N93" s="63" t="s">
        <v>26</v>
      </c>
      <c r="O93" s="106" t="s">
        <v>194</v>
      </c>
      <c r="P93" s="7"/>
    </row>
    <row r="94" spans="1:17" x14ac:dyDescent="0.25">
      <c r="A94" s="58">
        <v>78</v>
      </c>
      <c r="B94" s="59" t="s">
        <v>509</v>
      </c>
      <c r="C94" s="60" t="s">
        <v>117</v>
      </c>
      <c r="D94" s="60" t="s">
        <v>510</v>
      </c>
      <c r="E94" s="110" t="s">
        <v>254</v>
      </c>
      <c r="F94" s="111">
        <v>36530</v>
      </c>
      <c r="G94" s="61" t="s">
        <v>218</v>
      </c>
      <c r="H94" s="59" t="s">
        <v>254</v>
      </c>
      <c r="I94" s="59" t="s">
        <v>511</v>
      </c>
      <c r="J94" s="59" t="s">
        <v>512</v>
      </c>
      <c r="K94" s="59" t="s">
        <v>513</v>
      </c>
      <c r="L94" s="62">
        <v>158</v>
      </c>
      <c r="M94" s="62">
        <v>59.5</v>
      </c>
      <c r="N94" s="63" t="s">
        <v>26</v>
      </c>
      <c r="O94" s="106" t="s">
        <v>194</v>
      </c>
      <c r="P94" s="7"/>
    </row>
    <row r="95" spans="1:17" s="53" customFormat="1" x14ac:dyDescent="0.25">
      <c r="A95" s="72">
        <v>79</v>
      </c>
      <c r="B95" s="59" t="s">
        <v>875</v>
      </c>
      <c r="C95" s="60" t="s">
        <v>157</v>
      </c>
      <c r="D95" s="60" t="s">
        <v>876</v>
      </c>
      <c r="E95" s="110" t="s">
        <v>677</v>
      </c>
      <c r="F95" s="111" t="s">
        <v>877</v>
      </c>
      <c r="G95" s="61" t="s">
        <v>183</v>
      </c>
      <c r="H95" s="59" t="s">
        <v>406</v>
      </c>
      <c r="I95" s="59" t="s">
        <v>668</v>
      </c>
      <c r="J95" s="59" t="s">
        <v>878</v>
      </c>
      <c r="K95" s="59" t="s">
        <v>879</v>
      </c>
      <c r="L95" s="62">
        <v>157.5</v>
      </c>
      <c r="M95" s="62">
        <v>39.4</v>
      </c>
      <c r="N95" s="63" t="s">
        <v>26</v>
      </c>
      <c r="O95" s="106" t="s">
        <v>194</v>
      </c>
      <c r="P95" s="7"/>
    </row>
    <row r="96" spans="1:17" x14ac:dyDescent="0.25">
      <c r="A96" s="58">
        <v>80</v>
      </c>
      <c r="B96" s="59" t="s">
        <v>650</v>
      </c>
      <c r="C96" s="60" t="s">
        <v>58</v>
      </c>
      <c r="D96" s="60" t="s">
        <v>651</v>
      </c>
      <c r="E96" s="110" t="s">
        <v>406</v>
      </c>
      <c r="F96" s="111" t="s">
        <v>652</v>
      </c>
      <c r="G96" s="61" t="s">
        <v>218</v>
      </c>
      <c r="H96" s="59" t="s">
        <v>649</v>
      </c>
      <c r="I96" s="59" t="s">
        <v>511</v>
      </c>
      <c r="J96" s="59" t="s">
        <v>653</v>
      </c>
      <c r="K96" s="59" t="s">
        <v>654</v>
      </c>
      <c r="L96" s="62">
        <v>155</v>
      </c>
      <c r="M96" s="62">
        <v>58.8</v>
      </c>
      <c r="N96" s="63" t="s">
        <v>26</v>
      </c>
      <c r="O96" s="106" t="s">
        <v>194</v>
      </c>
      <c r="P96" s="7"/>
    </row>
    <row r="97" spans="1:17" s="53" customFormat="1" x14ac:dyDescent="0.25">
      <c r="A97" s="72">
        <v>81</v>
      </c>
      <c r="B97" s="59" t="s">
        <v>481</v>
      </c>
      <c r="C97" s="60" t="s">
        <v>40</v>
      </c>
      <c r="D97" s="60" t="s">
        <v>482</v>
      </c>
      <c r="E97" s="110" t="s">
        <v>483</v>
      </c>
      <c r="F97" s="111">
        <v>36839</v>
      </c>
      <c r="G97" s="61" t="s">
        <v>218</v>
      </c>
      <c r="H97" s="59" t="s">
        <v>219</v>
      </c>
      <c r="I97" s="59" t="s">
        <v>185</v>
      </c>
      <c r="J97" s="59" t="s">
        <v>484</v>
      </c>
      <c r="K97" s="59" t="s">
        <v>485</v>
      </c>
      <c r="L97" s="62">
        <v>154.5</v>
      </c>
      <c r="M97" s="62">
        <v>38.6</v>
      </c>
      <c r="N97" s="63" t="s">
        <v>26</v>
      </c>
      <c r="O97" s="106" t="s">
        <v>194</v>
      </c>
      <c r="P97" s="7"/>
    </row>
    <row r="98" spans="1:17" s="53" customFormat="1" x14ac:dyDescent="0.25">
      <c r="A98" s="58">
        <v>82</v>
      </c>
      <c r="B98" s="59" t="s">
        <v>560</v>
      </c>
      <c r="C98" s="60" t="s">
        <v>47</v>
      </c>
      <c r="D98" s="60" t="s">
        <v>561</v>
      </c>
      <c r="E98" s="110" t="s">
        <v>562</v>
      </c>
      <c r="F98" s="111" t="s">
        <v>563</v>
      </c>
      <c r="G98" s="61" t="s">
        <v>218</v>
      </c>
      <c r="H98" s="59" t="s">
        <v>540</v>
      </c>
      <c r="I98" s="59" t="s">
        <v>511</v>
      </c>
      <c r="J98" s="59" t="s">
        <v>564</v>
      </c>
      <c r="K98" s="59" t="s">
        <v>360</v>
      </c>
      <c r="L98" s="62">
        <v>154.5</v>
      </c>
      <c r="M98" s="62">
        <v>38.6</v>
      </c>
      <c r="N98" s="63" t="s">
        <v>26</v>
      </c>
      <c r="O98" s="106" t="s">
        <v>194</v>
      </c>
      <c r="P98" s="7"/>
    </row>
    <row r="99" spans="1:17" x14ac:dyDescent="0.25">
      <c r="A99" s="72">
        <v>83</v>
      </c>
      <c r="B99" s="59" t="s">
        <v>505</v>
      </c>
      <c r="C99" s="60" t="s">
        <v>50</v>
      </c>
      <c r="D99" s="60" t="s">
        <v>506</v>
      </c>
      <c r="E99" s="110" t="s">
        <v>507</v>
      </c>
      <c r="F99" s="111">
        <v>36986</v>
      </c>
      <c r="G99" s="61" t="s">
        <v>218</v>
      </c>
      <c r="H99" s="59" t="s">
        <v>197</v>
      </c>
      <c r="I99" s="59" t="s">
        <v>185</v>
      </c>
      <c r="J99" s="59" t="s">
        <v>508</v>
      </c>
      <c r="K99" s="59"/>
      <c r="L99" s="62">
        <v>154</v>
      </c>
      <c r="M99" s="62">
        <v>38.5</v>
      </c>
      <c r="N99" s="63" t="s">
        <v>26</v>
      </c>
      <c r="O99" s="106" t="s">
        <v>194</v>
      </c>
      <c r="P99" s="7"/>
    </row>
    <row r="100" spans="1:17" x14ac:dyDescent="0.25">
      <c r="A100" s="58">
        <v>84</v>
      </c>
      <c r="B100" s="101" t="s">
        <v>316</v>
      </c>
      <c r="C100" s="60" t="s">
        <v>87</v>
      </c>
      <c r="D100" s="60" t="s">
        <v>317</v>
      </c>
      <c r="E100" s="110" t="s">
        <v>191</v>
      </c>
      <c r="F100" s="111" t="s">
        <v>318</v>
      </c>
      <c r="G100" s="61" t="s">
        <v>183</v>
      </c>
      <c r="H100" s="102" t="s">
        <v>308</v>
      </c>
      <c r="I100" s="59" t="s">
        <v>185</v>
      </c>
      <c r="J100" s="59" t="s">
        <v>319</v>
      </c>
      <c r="K100" s="59" t="s">
        <v>279</v>
      </c>
      <c r="L100" s="62">
        <v>152</v>
      </c>
      <c r="M100" s="62">
        <v>38</v>
      </c>
      <c r="N100" s="63" t="s">
        <v>26</v>
      </c>
      <c r="O100" s="106" t="s">
        <v>194</v>
      </c>
      <c r="P100" s="7"/>
    </row>
    <row r="101" spans="1:17" x14ac:dyDescent="0.25">
      <c r="A101" s="72">
        <v>85</v>
      </c>
      <c r="B101" s="59" t="s">
        <v>300</v>
      </c>
      <c r="C101" s="60" t="s">
        <v>84</v>
      </c>
      <c r="D101" s="60" t="s">
        <v>301</v>
      </c>
      <c r="E101" s="110" t="s">
        <v>302</v>
      </c>
      <c r="F101" s="111" t="s">
        <v>303</v>
      </c>
      <c r="G101" s="61" t="s">
        <v>218</v>
      </c>
      <c r="H101" s="59" t="s">
        <v>191</v>
      </c>
      <c r="I101" s="59" t="s">
        <v>185</v>
      </c>
      <c r="J101" s="59" t="s">
        <v>304</v>
      </c>
      <c r="K101" s="59" t="s">
        <v>305</v>
      </c>
      <c r="L101" s="62">
        <v>151.5</v>
      </c>
      <c r="M101" s="62">
        <v>39.1</v>
      </c>
      <c r="N101" s="63" t="s">
        <v>26</v>
      </c>
      <c r="O101" s="106" t="s">
        <v>194</v>
      </c>
      <c r="P101" s="7"/>
    </row>
    <row r="102" spans="1:17" x14ac:dyDescent="0.25">
      <c r="A102" s="58">
        <v>86</v>
      </c>
      <c r="B102" s="59" t="s">
        <v>514</v>
      </c>
      <c r="C102" s="60" t="s">
        <v>118</v>
      </c>
      <c r="D102" s="60" t="s">
        <v>515</v>
      </c>
      <c r="E102" s="110" t="s">
        <v>406</v>
      </c>
      <c r="F102" s="111">
        <v>36775</v>
      </c>
      <c r="G102" s="61" t="s">
        <v>218</v>
      </c>
      <c r="H102" s="59" t="s">
        <v>516</v>
      </c>
      <c r="I102" s="59" t="s">
        <v>511</v>
      </c>
      <c r="J102" s="59" t="s">
        <v>517</v>
      </c>
      <c r="K102" s="59" t="s">
        <v>518</v>
      </c>
      <c r="L102" s="62">
        <v>151.5</v>
      </c>
      <c r="M102" s="62">
        <v>37.9</v>
      </c>
      <c r="N102" s="63" t="s">
        <v>26</v>
      </c>
      <c r="O102" s="106" t="s">
        <v>194</v>
      </c>
      <c r="P102" s="7"/>
    </row>
    <row r="103" spans="1:17" x14ac:dyDescent="0.25">
      <c r="A103" s="72">
        <v>87</v>
      </c>
      <c r="B103" s="59" t="s">
        <v>837</v>
      </c>
      <c r="C103" s="60" t="s">
        <v>143</v>
      </c>
      <c r="D103" s="60" t="s">
        <v>838</v>
      </c>
      <c r="E103" s="110" t="s">
        <v>839</v>
      </c>
      <c r="F103" s="111" t="s">
        <v>840</v>
      </c>
      <c r="G103" s="61" t="s">
        <v>841</v>
      </c>
      <c r="H103" s="59" t="s">
        <v>842</v>
      </c>
      <c r="I103" s="59" t="s">
        <v>511</v>
      </c>
      <c r="J103" s="59" t="s">
        <v>843</v>
      </c>
      <c r="K103" s="59" t="s">
        <v>844</v>
      </c>
      <c r="L103" s="62">
        <v>147.5</v>
      </c>
      <c r="M103" s="62">
        <v>36.9</v>
      </c>
      <c r="N103" s="63" t="s">
        <v>26</v>
      </c>
      <c r="O103" s="106" t="s">
        <v>194</v>
      </c>
      <c r="P103" s="7"/>
    </row>
    <row r="104" spans="1:17" x14ac:dyDescent="0.25">
      <c r="A104" s="58">
        <v>88</v>
      </c>
      <c r="B104" s="59" t="s">
        <v>672</v>
      </c>
      <c r="C104" s="60" t="s">
        <v>107</v>
      </c>
      <c r="D104" s="60" t="s">
        <v>673</v>
      </c>
      <c r="E104" s="110" t="s">
        <v>671</v>
      </c>
      <c r="F104" s="111" t="s">
        <v>674</v>
      </c>
      <c r="G104" s="61" t="s">
        <v>218</v>
      </c>
      <c r="H104" s="59" t="s">
        <v>671</v>
      </c>
      <c r="I104" s="59" t="s">
        <v>668</v>
      </c>
      <c r="J104" s="59" t="s">
        <v>675</v>
      </c>
      <c r="K104" s="59" t="s">
        <v>676</v>
      </c>
      <c r="L104" s="62">
        <v>147</v>
      </c>
      <c r="M104" s="62">
        <v>36.799999999999997</v>
      </c>
      <c r="N104" s="63" t="s">
        <v>26</v>
      </c>
      <c r="O104" s="106" t="s">
        <v>194</v>
      </c>
      <c r="P104" s="7"/>
    </row>
    <row r="105" spans="1:17" x14ac:dyDescent="0.25">
      <c r="A105" s="72">
        <v>89</v>
      </c>
      <c r="B105" s="59" t="s">
        <v>689</v>
      </c>
      <c r="C105" s="60" t="s">
        <v>65</v>
      </c>
      <c r="D105" s="60" t="s">
        <v>690</v>
      </c>
      <c r="E105" s="110" t="s">
        <v>406</v>
      </c>
      <c r="F105" s="111">
        <v>36841</v>
      </c>
      <c r="G105" s="61" t="s">
        <v>183</v>
      </c>
      <c r="H105" s="59" t="s">
        <v>649</v>
      </c>
      <c r="I105" s="59" t="s">
        <v>668</v>
      </c>
      <c r="J105" s="59" t="s">
        <v>691</v>
      </c>
      <c r="K105" s="59" t="s">
        <v>692</v>
      </c>
      <c r="L105" s="62">
        <v>146.5</v>
      </c>
      <c r="M105" s="62">
        <v>36.6</v>
      </c>
      <c r="N105" s="63" t="s">
        <v>26</v>
      </c>
      <c r="O105" s="106" t="s">
        <v>194</v>
      </c>
      <c r="P105" s="7"/>
    </row>
    <row r="106" spans="1:17" x14ac:dyDescent="0.25">
      <c r="A106" s="58">
        <v>90</v>
      </c>
      <c r="B106" s="59" t="s">
        <v>752</v>
      </c>
      <c r="C106" s="60" t="s">
        <v>129</v>
      </c>
      <c r="D106" s="60" t="s">
        <v>753</v>
      </c>
      <c r="E106" s="110" t="s">
        <v>322</v>
      </c>
      <c r="F106" s="111" t="s">
        <v>217</v>
      </c>
      <c r="G106" s="61" t="s">
        <v>183</v>
      </c>
      <c r="H106" s="59" t="s">
        <v>671</v>
      </c>
      <c r="I106" s="59" t="s">
        <v>668</v>
      </c>
      <c r="J106" s="59" t="s">
        <v>754</v>
      </c>
      <c r="K106" s="59" t="s">
        <v>755</v>
      </c>
      <c r="L106" s="62">
        <v>146</v>
      </c>
      <c r="M106" s="62">
        <v>36.5</v>
      </c>
      <c r="N106" s="63" t="s">
        <v>26</v>
      </c>
      <c r="O106" s="106" t="s">
        <v>194</v>
      </c>
      <c r="P106" s="7"/>
    </row>
    <row r="107" spans="1:17" x14ac:dyDescent="0.25">
      <c r="A107" s="72">
        <v>91</v>
      </c>
      <c r="B107" s="59" t="s">
        <v>204</v>
      </c>
      <c r="C107" s="60" t="s">
        <v>30</v>
      </c>
      <c r="D107" s="60" t="s">
        <v>205</v>
      </c>
      <c r="E107" s="110" t="s">
        <v>197</v>
      </c>
      <c r="F107" s="111" t="s">
        <v>206</v>
      </c>
      <c r="G107" s="61" t="s">
        <v>183</v>
      </c>
      <c r="H107" s="59" t="s">
        <v>197</v>
      </c>
      <c r="I107" s="59" t="s">
        <v>185</v>
      </c>
      <c r="J107" s="59" t="s">
        <v>207</v>
      </c>
      <c r="K107" s="59" t="s">
        <v>208</v>
      </c>
      <c r="L107" s="62">
        <v>145</v>
      </c>
      <c r="M107" s="62">
        <v>36.299999999999997</v>
      </c>
      <c r="N107" s="63" t="s">
        <v>26</v>
      </c>
      <c r="O107" s="106" t="s">
        <v>194</v>
      </c>
      <c r="P107" s="7"/>
    </row>
    <row r="108" spans="1:17" x14ac:dyDescent="0.25">
      <c r="A108" s="58">
        <v>92</v>
      </c>
      <c r="B108" s="59" t="s">
        <v>519</v>
      </c>
      <c r="C108" s="60" t="s">
        <v>46</v>
      </c>
      <c r="D108" s="60" t="s">
        <v>520</v>
      </c>
      <c r="E108" s="110" t="s">
        <v>406</v>
      </c>
      <c r="F108" s="111">
        <v>37203</v>
      </c>
      <c r="G108" s="61" t="s">
        <v>183</v>
      </c>
      <c r="H108" s="59" t="s">
        <v>406</v>
      </c>
      <c r="I108" s="59" t="s">
        <v>511</v>
      </c>
      <c r="J108" s="59" t="s">
        <v>521</v>
      </c>
      <c r="K108" s="59" t="s">
        <v>522</v>
      </c>
      <c r="L108" s="62">
        <v>145</v>
      </c>
      <c r="M108" s="62">
        <v>36.299999999999997</v>
      </c>
      <c r="N108" s="63" t="s">
        <v>26</v>
      </c>
      <c r="O108" s="106" t="s">
        <v>194</v>
      </c>
      <c r="P108" s="7"/>
    </row>
    <row r="109" spans="1:17" x14ac:dyDescent="0.25">
      <c r="A109" s="72">
        <v>93</v>
      </c>
      <c r="B109" s="59" t="s">
        <v>760</v>
      </c>
      <c r="C109" s="60" t="s">
        <v>132</v>
      </c>
      <c r="D109" s="60" t="s">
        <v>761</v>
      </c>
      <c r="E109" s="110" t="s">
        <v>406</v>
      </c>
      <c r="F109" s="111" t="s">
        <v>762</v>
      </c>
      <c r="G109" s="61" t="s">
        <v>183</v>
      </c>
      <c r="H109" s="59" t="s">
        <v>406</v>
      </c>
      <c r="I109" s="59" t="s">
        <v>668</v>
      </c>
      <c r="J109" s="59" t="s">
        <v>763</v>
      </c>
      <c r="K109" s="59" t="s">
        <v>764</v>
      </c>
      <c r="L109" s="62">
        <v>131.5</v>
      </c>
      <c r="M109" s="62">
        <v>32.9</v>
      </c>
      <c r="N109" s="63" t="s">
        <v>26</v>
      </c>
      <c r="O109" s="106" t="s">
        <v>194</v>
      </c>
      <c r="P109" s="7"/>
    </row>
    <row r="110" spans="1:17" s="146" customFormat="1" x14ac:dyDescent="0.25">
      <c r="A110" s="58">
        <v>94</v>
      </c>
      <c r="B110" s="147" t="s">
        <v>789</v>
      </c>
      <c r="C110" s="148" t="s">
        <v>139</v>
      </c>
      <c r="D110" s="148" t="s">
        <v>790</v>
      </c>
      <c r="E110" s="149" t="s">
        <v>791</v>
      </c>
      <c r="F110" s="150" t="s">
        <v>625</v>
      </c>
      <c r="G110" s="151" t="s">
        <v>218</v>
      </c>
      <c r="H110" s="147" t="s">
        <v>792</v>
      </c>
      <c r="I110" s="147" t="s">
        <v>793</v>
      </c>
      <c r="J110" s="147" t="s">
        <v>794</v>
      </c>
      <c r="K110" s="147" t="s">
        <v>795</v>
      </c>
      <c r="L110" s="152">
        <v>161</v>
      </c>
      <c r="M110" s="152">
        <v>40</v>
      </c>
      <c r="N110" s="153" t="s">
        <v>26</v>
      </c>
      <c r="O110" s="144" t="s">
        <v>194</v>
      </c>
      <c r="P110" s="135"/>
      <c r="Q110" s="136">
        <v>2</v>
      </c>
    </row>
    <row r="111" spans="1:17" s="146" customFormat="1" ht="15" customHeight="1" x14ac:dyDescent="0.25">
      <c r="A111" s="72">
        <v>95</v>
      </c>
      <c r="B111" s="147" t="s">
        <v>584</v>
      </c>
      <c r="C111" s="148" t="s">
        <v>121</v>
      </c>
      <c r="D111" s="148" t="s">
        <v>585</v>
      </c>
      <c r="E111" s="149" t="s">
        <v>197</v>
      </c>
      <c r="F111" s="150">
        <v>36932</v>
      </c>
      <c r="G111" s="151" t="s">
        <v>218</v>
      </c>
      <c r="H111" s="147" t="s">
        <v>224</v>
      </c>
      <c r="I111" s="147" t="s">
        <v>185</v>
      </c>
      <c r="J111" s="147" t="s">
        <v>586</v>
      </c>
      <c r="K111" s="147"/>
      <c r="L111" s="152">
        <v>213.5</v>
      </c>
      <c r="M111" s="152">
        <v>53.4</v>
      </c>
      <c r="N111" s="153" t="s">
        <v>26</v>
      </c>
      <c r="O111" s="144" t="s">
        <v>194</v>
      </c>
      <c r="P111" s="145"/>
      <c r="Q111" s="136">
        <v>2</v>
      </c>
    </row>
    <row r="112" spans="1:17" s="146" customFormat="1" ht="15" customHeight="1" x14ac:dyDescent="0.25">
      <c r="A112" s="58">
        <v>96</v>
      </c>
      <c r="B112" s="147" t="s">
        <v>580</v>
      </c>
      <c r="C112" s="148" t="s">
        <v>144</v>
      </c>
      <c r="D112" s="148" t="s">
        <v>581</v>
      </c>
      <c r="E112" s="149" t="s">
        <v>197</v>
      </c>
      <c r="F112" s="150">
        <v>37139</v>
      </c>
      <c r="G112" s="151" t="s">
        <v>218</v>
      </c>
      <c r="H112" s="147" t="s">
        <v>425</v>
      </c>
      <c r="I112" s="147" t="s">
        <v>185</v>
      </c>
      <c r="J112" s="147" t="s">
        <v>582</v>
      </c>
      <c r="K112" s="147" t="s">
        <v>583</v>
      </c>
      <c r="L112" s="152">
        <v>173</v>
      </c>
      <c r="M112" s="152">
        <v>43.3</v>
      </c>
      <c r="N112" s="153" t="s">
        <v>26</v>
      </c>
      <c r="O112" s="144" t="s">
        <v>194</v>
      </c>
      <c r="P112" s="145"/>
      <c r="Q112" s="136">
        <v>2</v>
      </c>
    </row>
    <row r="113" spans="1:21" s="146" customFormat="1" ht="15" customHeight="1" x14ac:dyDescent="0.25">
      <c r="A113" s="72">
        <v>97</v>
      </c>
      <c r="B113" s="147" t="s">
        <v>575</v>
      </c>
      <c r="C113" s="148" t="s">
        <v>174</v>
      </c>
      <c r="D113" s="148" t="s">
        <v>576</v>
      </c>
      <c r="E113" s="149" t="s">
        <v>367</v>
      </c>
      <c r="F113" s="150" t="s">
        <v>577</v>
      </c>
      <c r="G113" s="151" t="s">
        <v>218</v>
      </c>
      <c r="H113" s="147" t="s">
        <v>224</v>
      </c>
      <c r="I113" s="147" t="s">
        <v>185</v>
      </c>
      <c r="J113" s="147" t="s">
        <v>578</v>
      </c>
      <c r="K113" s="147" t="s">
        <v>579</v>
      </c>
      <c r="L113" s="152">
        <v>166.5</v>
      </c>
      <c r="M113" s="152">
        <f t="shared" ref="M113:M119" si="0">L113/4</f>
        <v>41.625</v>
      </c>
      <c r="N113" s="153" t="s">
        <v>26</v>
      </c>
      <c r="O113" s="144" t="s">
        <v>194</v>
      </c>
      <c r="P113" s="145"/>
      <c r="Q113" s="136">
        <v>2</v>
      </c>
    </row>
    <row r="114" spans="1:21" s="146" customFormat="1" x14ac:dyDescent="0.25">
      <c r="A114" s="58">
        <v>98</v>
      </c>
      <c r="B114" s="147" t="s">
        <v>782</v>
      </c>
      <c r="C114" s="148" t="s">
        <v>135</v>
      </c>
      <c r="D114" s="148" t="s">
        <v>783</v>
      </c>
      <c r="E114" s="149" t="s">
        <v>784</v>
      </c>
      <c r="F114" s="150" t="s">
        <v>785</v>
      </c>
      <c r="G114" s="151" t="s">
        <v>183</v>
      </c>
      <c r="H114" s="147" t="s">
        <v>786</v>
      </c>
      <c r="I114" s="147" t="s">
        <v>185</v>
      </c>
      <c r="J114" s="147" t="s">
        <v>787</v>
      </c>
      <c r="K114" s="147" t="s">
        <v>788</v>
      </c>
      <c r="L114" s="152">
        <v>220.5</v>
      </c>
      <c r="M114" s="152">
        <f t="shared" si="0"/>
        <v>55.125</v>
      </c>
      <c r="N114" s="153" t="s">
        <v>26</v>
      </c>
      <c r="O114" s="144" t="s">
        <v>194</v>
      </c>
      <c r="P114" s="135"/>
      <c r="Q114" s="136">
        <v>2</v>
      </c>
    </row>
    <row r="115" spans="1:21" x14ac:dyDescent="0.25">
      <c r="A115" s="72">
        <v>99</v>
      </c>
      <c r="B115" s="97" t="s">
        <v>777</v>
      </c>
      <c r="C115" s="107" t="s">
        <v>138</v>
      </c>
      <c r="D115" s="107" t="s">
        <v>778</v>
      </c>
      <c r="E115" s="112" t="s">
        <v>197</v>
      </c>
      <c r="F115" s="113" t="s">
        <v>779</v>
      </c>
      <c r="G115" s="116" t="s">
        <v>183</v>
      </c>
      <c r="H115" s="97" t="s">
        <v>197</v>
      </c>
      <c r="I115" s="97" t="s">
        <v>185</v>
      </c>
      <c r="J115" s="97" t="s">
        <v>780</v>
      </c>
      <c r="K115" s="97" t="s">
        <v>781</v>
      </c>
      <c r="L115" s="99">
        <v>208.5</v>
      </c>
      <c r="M115" s="99">
        <f t="shared" si="0"/>
        <v>52.125</v>
      </c>
      <c r="N115" s="117" t="s">
        <v>26</v>
      </c>
      <c r="O115" s="106" t="s">
        <v>194</v>
      </c>
      <c r="P115" s="52"/>
      <c r="Q115" s="53">
        <v>2</v>
      </c>
    </row>
    <row r="116" spans="1:21" s="146" customFormat="1" x14ac:dyDescent="0.25">
      <c r="A116" s="58">
        <v>100</v>
      </c>
      <c r="B116" s="154" t="s">
        <v>796</v>
      </c>
      <c r="C116" s="155" t="s">
        <v>140</v>
      </c>
      <c r="D116" s="155" t="s">
        <v>797</v>
      </c>
      <c r="E116" s="156" t="s">
        <v>254</v>
      </c>
      <c r="F116" s="157" t="s">
        <v>798</v>
      </c>
      <c r="G116" s="158" t="s">
        <v>218</v>
      </c>
      <c r="H116" s="154" t="s">
        <v>792</v>
      </c>
      <c r="I116" s="154" t="s">
        <v>793</v>
      </c>
      <c r="J116" s="154" t="s">
        <v>799</v>
      </c>
      <c r="K116" s="154" t="s">
        <v>800</v>
      </c>
      <c r="L116" s="159">
        <v>202</v>
      </c>
      <c r="M116" s="159">
        <f t="shared" si="0"/>
        <v>50.5</v>
      </c>
      <c r="N116" s="160" t="s">
        <v>26</v>
      </c>
      <c r="O116" s="161" t="s">
        <v>194</v>
      </c>
      <c r="P116" s="135"/>
      <c r="Q116" s="136">
        <v>2</v>
      </c>
    </row>
    <row r="117" spans="1:21" x14ac:dyDescent="0.25">
      <c r="A117" s="72">
        <v>101</v>
      </c>
      <c r="B117" s="124" t="s">
        <v>889</v>
      </c>
      <c r="C117" s="125">
        <v>124</v>
      </c>
      <c r="D117" s="125" t="s">
        <v>890</v>
      </c>
      <c r="E117" s="126" t="s">
        <v>406</v>
      </c>
      <c r="F117" s="127" t="s">
        <v>891</v>
      </c>
      <c r="G117" s="128" t="s">
        <v>183</v>
      </c>
      <c r="H117" s="124" t="s">
        <v>406</v>
      </c>
      <c r="I117" s="124" t="s">
        <v>511</v>
      </c>
      <c r="J117" s="124" t="s">
        <v>892</v>
      </c>
      <c r="K117" s="124" t="s">
        <v>893</v>
      </c>
      <c r="L117" s="129">
        <v>174</v>
      </c>
      <c r="M117" s="129">
        <f t="shared" si="0"/>
        <v>43.5</v>
      </c>
      <c r="N117" s="117" t="s">
        <v>26</v>
      </c>
      <c r="O117" s="106" t="s">
        <v>194</v>
      </c>
      <c r="P117" s="52"/>
      <c r="T117">
        <f>106+35</f>
        <v>141</v>
      </c>
    </row>
    <row r="118" spans="1:21" x14ac:dyDescent="0.25">
      <c r="A118" s="58">
        <v>102</v>
      </c>
      <c r="B118" s="124" t="s">
        <v>883</v>
      </c>
      <c r="C118" s="125">
        <v>125</v>
      </c>
      <c r="D118" s="125" t="s">
        <v>884</v>
      </c>
      <c r="E118" s="126" t="s">
        <v>332</v>
      </c>
      <c r="F118" s="127" t="s">
        <v>885</v>
      </c>
      <c r="G118" s="128" t="s">
        <v>183</v>
      </c>
      <c r="H118" s="124" t="s">
        <v>308</v>
      </c>
      <c r="I118" s="124" t="s">
        <v>886</v>
      </c>
      <c r="J118" s="124" t="s">
        <v>887</v>
      </c>
      <c r="K118" s="124" t="s">
        <v>888</v>
      </c>
      <c r="L118" s="129">
        <v>171</v>
      </c>
      <c r="M118" s="129">
        <f t="shared" si="0"/>
        <v>42.75</v>
      </c>
      <c r="N118" s="117" t="s">
        <v>26</v>
      </c>
      <c r="O118" s="130" t="s">
        <v>194</v>
      </c>
      <c r="P118" s="52"/>
    </row>
    <row r="119" spans="1:21" x14ac:dyDescent="0.25">
      <c r="A119" s="72">
        <v>103</v>
      </c>
      <c r="B119" s="124" t="s">
        <v>894</v>
      </c>
      <c r="C119" s="125">
        <v>126</v>
      </c>
      <c r="D119" s="125" t="s">
        <v>895</v>
      </c>
      <c r="E119" s="126" t="s">
        <v>197</v>
      </c>
      <c r="F119" s="127">
        <v>36531</v>
      </c>
      <c r="G119" s="128" t="s">
        <v>183</v>
      </c>
      <c r="H119" s="124" t="s">
        <v>401</v>
      </c>
      <c r="I119" s="124" t="s">
        <v>185</v>
      </c>
      <c r="J119" s="124" t="s">
        <v>896</v>
      </c>
      <c r="K119" s="124" t="s">
        <v>897</v>
      </c>
      <c r="L119" s="129">
        <v>163</v>
      </c>
      <c r="M119" s="129">
        <f t="shared" si="0"/>
        <v>40.75</v>
      </c>
      <c r="N119" s="117" t="s">
        <v>26</v>
      </c>
      <c r="O119" s="130" t="s">
        <v>194</v>
      </c>
      <c r="P119" s="52"/>
    </row>
    <row r="120" spans="1:21" x14ac:dyDescent="0.25">
      <c r="A120" s="58">
        <v>104</v>
      </c>
      <c r="B120" s="124" t="s">
        <v>901</v>
      </c>
      <c r="C120" s="125">
        <v>127</v>
      </c>
      <c r="D120" s="125" t="s">
        <v>902</v>
      </c>
      <c r="E120" s="126" t="s">
        <v>406</v>
      </c>
      <c r="F120" s="127" t="s">
        <v>903</v>
      </c>
      <c r="G120" s="128" t="s">
        <v>183</v>
      </c>
      <c r="H120" s="124" t="s">
        <v>406</v>
      </c>
      <c r="I120" s="124" t="s">
        <v>668</v>
      </c>
      <c r="J120" s="124" t="s">
        <v>904</v>
      </c>
      <c r="K120" s="124" t="s">
        <v>905</v>
      </c>
      <c r="L120" s="129">
        <v>146.5</v>
      </c>
      <c r="M120" s="129">
        <v>36.6</v>
      </c>
      <c r="N120" s="131" t="s">
        <v>26</v>
      </c>
      <c r="O120" s="130" t="s">
        <v>194</v>
      </c>
      <c r="P120" s="52"/>
    </row>
    <row r="121" spans="1:21" x14ac:dyDescent="0.25">
      <c r="A121" s="72">
        <v>105</v>
      </c>
      <c r="B121" s="124" t="s">
        <v>906</v>
      </c>
      <c r="C121" s="125">
        <v>129</v>
      </c>
      <c r="D121" s="125" t="s">
        <v>907</v>
      </c>
      <c r="E121" s="126" t="s">
        <v>313</v>
      </c>
      <c r="F121" s="127" t="s">
        <v>908</v>
      </c>
      <c r="G121" s="128" t="s">
        <v>183</v>
      </c>
      <c r="H121" s="124" t="s">
        <v>313</v>
      </c>
      <c r="I121" s="124" t="s">
        <v>712</v>
      </c>
      <c r="J121" s="124" t="s">
        <v>909</v>
      </c>
      <c r="K121" s="124" t="s">
        <v>910</v>
      </c>
      <c r="L121" s="129">
        <v>174.5</v>
      </c>
      <c r="M121" s="129">
        <v>43.6</v>
      </c>
      <c r="N121" s="131" t="s">
        <v>26</v>
      </c>
      <c r="O121" s="130" t="s">
        <v>194</v>
      </c>
      <c r="P121" s="52"/>
    </row>
    <row r="122" spans="1:21" x14ac:dyDescent="0.25">
      <c r="A122" s="58">
        <v>106</v>
      </c>
      <c r="B122" s="124" t="s">
        <v>911</v>
      </c>
      <c r="C122" s="125">
        <v>130</v>
      </c>
      <c r="D122" s="125" t="s">
        <v>912</v>
      </c>
      <c r="E122" s="126" t="s">
        <v>191</v>
      </c>
      <c r="F122" s="127" t="s">
        <v>249</v>
      </c>
      <c r="G122" s="128" t="s">
        <v>183</v>
      </c>
      <c r="H122" s="124" t="s">
        <v>308</v>
      </c>
      <c r="I122" s="124" t="s">
        <v>185</v>
      </c>
      <c r="J122" s="124" t="s">
        <v>913</v>
      </c>
      <c r="K122" s="124" t="s">
        <v>914</v>
      </c>
      <c r="L122" s="129">
        <v>174.5</v>
      </c>
      <c r="M122" s="129">
        <v>43.6</v>
      </c>
      <c r="N122" s="131" t="s">
        <v>26</v>
      </c>
      <c r="O122" s="130" t="s">
        <v>194</v>
      </c>
      <c r="P122" s="52"/>
      <c r="R122">
        <f>107+35</f>
        <v>142</v>
      </c>
      <c r="U122">
        <f>109+35</f>
        <v>144</v>
      </c>
    </row>
    <row r="123" spans="1:21" x14ac:dyDescent="0.25">
      <c r="A123" s="72">
        <v>107</v>
      </c>
      <c r="B123" s="124" t="s">
        <v>920</v>
      </c>
      <c r="C123" s="125">
        <v>133</v>
      </c>
      <c r="D123" s="125" t="s">
        <v>921</v>
      </c>
      <c r="E123" s="126" t="s">
        <v>313</v>
      </c>
      <c r="F123" s="127" t="s">
        <v>922</v>
      </c>
      <c r="G123" s="128" t="s">
        <v>183</v>
      </c>
      <c r="H123" s="124" t="s">
        <v>671</v>
      </c>
      <c r="I123" s="124" t="s">
        <v>668</v>
      </c>
      <c r="J123" s="124" t="s">
        <v>923</v>
      </c>
      <c r="K123" s="124" t="s">
        <v>924</v>
      </c>
      <c r="L123" s="129">
        <v>184.5</v>
      </c>
      <c r="M123" s="129">
        <f>L123/4</f>
        <v>46.125</v>
      </c>
      <c r="N123" s="131" t="s">
        <v>26</v>
      </c>
      <c r="O123" s="130" t="s">
        <v>194</v>
      </c>
      <c r="P123" s="52"/>
    </row>
    <row r="124" spans="1:21" x14ac:dyDescent="0.25">
      <c r="A124" s="58">
        <v>108</v>
      </c>
      <c r="B124" s="124" t="s">
        <v>915</v>
      </c>
      <c r="C124" s="125">
        <v>132</v>
      </c>
      <c r="D124" s="125" t="s">
        <v>916</v>
      </c>
      <c r="E124" s="126" t="s">
        <v>406</v>
      </c>
      <c r="F124" s="127" t="s">
        <v>917</v>
      </c>
      <c r="G124" s="128" t="s">
        <v>183</v>
      </c>
      <c r="H124" s="124" t="s">
        <v>406</v>
      </c>
      <c r="I124" s="124" t="s">
        <v>668</v>
      </c>
      <c r="J124" s="124" t="s">
        <v>918</v>
      </c>
      <c r="K124" s="124" t="s">
        <v>919</v>
      </c>
      <c r="L124" s="129">
        <v>151.5</v>
      </c>
      <c r="M124" s="129">
        <f>L124/4</f>
        <v>37.875</v>
      </c>
      <c r="N124" s="131" t="s">
        <v>26</v>
      </c>
      <c r="O124" s="130" t="s">
        <v>194</v>
      </c>
      <c r="P124" s="52"/>
    </row>
    <row r="125" spans="1:21" x14ac:dyDescent="0.25">
      <c r="A125" s="72">
        <v>109</v>
      </c>
      <c r="B125" s="124" t="s">
        <v>925</v>
      </c>
      <c r="C125" s="125">
        <v>137</v>
      </c>
      <c r="D125" s="125" t="s">
        <v>926</v>
      </c>
      <c r="E125" s="126" t="s">
        <v>406</v>
      </c>
      <c r="F125" s="127">
        <v>37079</v>
      </c>
      <c r="G125" s="128" t="s">
        <v>183</v>
      </c>
      <c r="H125" s="124" t="s">
        <v>406</v>
      </c>
      <c r="I125" s="124" t="s">
        <v>668</v>
      </c>
      <c r="J125" s="124" t="s">
        <v>927</v>
      </c>
      <c r="K125" s="124" t="s">
        <v>928</v>
      </c>
      <c r="L125" s="129">
        <v>158.5</v>
      </c>
      <c r="M125" s="129">
        <v>39.6</v>
      </c>
      <c r="N125" s="131"/>
      <c r="O125" s="130"/>
      <c r="P125" s="52"/>
    </row>
    <row r="126" spans="1:21" x14ac:dyDescent="0.25">
      <c r="A126" s="58">
        <v>110</v>
      </c>
      <c r="B126" s="124" t="s">
        <v>929</v>
      </c>
      <c r="C126" s="125">
        <v>138</v>
      </c>
      <c r="D126" s="125" t="s">
        <v>930</v>
      </c>
      <c r="E126" s="126" t="s">
        <v>931</v>
      </c>
      <c r="F126" s="127" t="s">
        <v>932</v>
      </c>
      <c r="G126" s="128" t="s">
        <v>218</v>
      </c>
      <c r="H126" s="124" t="s">
        <v>313</v>
      </c>
      <c r="I126" s="124" t="s">
        <v>933</v>
      </c>
      <c r="J126" s="124" t="s">
        <v>934</v>
      </c>
      <c r="K126" s="124" t="s">
        <v>935</v>
      </c>
      <c r="L126" s="129">
        <v>153</v>
      </c>
      <c r="M126" s="129">
        <f>L126/4</f>
        <v>38.25</v>
      </c>
      <c r="N126" s="131"/>
      <c r="O126" s="130"/>
      <c r="P126" s="52"/>
    </row>
    <row r="127" spans="1:21" x14ac:dyDescent="0.25">
      <c r="A127" s="72">
        <v>111</v>
      </c>
      <c r="B127" s="124" t="s">
        <v>936</v>
      </c>
      <c r="C127" s="125">
        <v>139</v>
      </c>
      <c r="D127" s="125" t="s">
        <v>937</v>
      </c>
      <c r="E127" s="126" t="s">
        <v>191</v>
      </c>
      <c r="F127" s="127" t="s">
        <v>938</v>
      </c>
      <c r="G127" s="128" t="s">
        <v>183</v>
      </c>
      <c r="H127" s="124" t="s">
        <v>939</v>
      </c>
      <c r="I127" s="124" t="s">
        <v>185</v>
      </c>
      <c r="J127" s="124" t="s">
        <v>940</v>
      </c>
      <c r="K127" s="124" t="s">
        <v>665</v>
      </c>
      <c r="L127" s="129">
        <v>207.5</v>
      </c>
      <c r="M127" s="129">
        <f>L127/4</f>
        <v>51.875</v>
      </c>
      <c r="N127" s="131"/>
      <c r="O127" s="130"/>
      <c r="P127" s="52"/>
    </row>
    <row r="128" spans="1:21" s="134" customFormat="1" ht="15.75" thickBot="1" x14ac:dyDescent="0.3">
      <c r="A128" s="58">
        <v>112</v>
      </c>
      <c r="B128" s="118" t="s">
        <v>898</v>
      </c>
      <c r="C128" s="119">
        <v>128</v>
      </c>
      <c r="D128" s="119" t="s">
        <v>899</v>
      </c>
      <c r="E128" s="120" t="s">
        <v>677</v>
      </c>
      <c r="F128" s="121">
        <v>37501</v>
      </c>
      <c r="G128" s="122" t="s">
        <v>183</v>
      </c>
      <c r="H128" s="118" t="s">
        <v>677</v>
      </c>
      <c r="I128" s="118" t="s">
        <v>668</v>
      </c>
      <c r="J128" s="118" t="s">
        <v>278</v>
      </c>
      <c r="K128" s="118" t="s">
        <v>900</v>
      </c>
      <c r="L128" s="123">
        <v>160.5</v>
      </c>
      <c r="M128" s="123">
        <v>40.1</v>
      </c>
      <c r="N128" s="131" t="s">
        <v>26</v>
      </c>
      <c r="O128" s="130" t="s">
        <v>194</v>
      </c>
      <c r="P128" s="132"/>
      <c r="Q128" s="133"/>
      <c r="U128" s="134">
        <f>103+35</f>
        <v>138</v>
      </c>
    </row>
    <row r="129" spans="11:22" ht="15.75" thickTop="1" x14ac:dyDescent="0.25"/>
    <row r="131" spans="11:22" x14ac:dyDescent="0.25">
      <c r="R131">
        <f>134-36</f>
        <v>98</v>
      </c>
    </row>
    <row r="132" spans="11:22" ht="15.75" x14ac:dyDescent="0.25">
      <c r="K132" s="25" t="s">
        <v>173</v>
      </c>
      <c r="R132">
        <f>R131/3</f>
        <v>32.666666666666664</v>
      </c>
      <c r="T132">
        <v>146</v>
      </c>
      <c r="V132">
        <f>103+35</f>
        <v>138</v>
      </c>
    </row>
    <row r="133" spans="11:22" ht="15.75" x14ac:dyDescent="0.25">
      <c r="K133" s="25" t="s">
        <v>163</v>
      </c>
    </row>
    <row r="134" spans="11:22" ht="15.75" x14ac:dyDescent="0.25">
      <c r="K134" s="25"/>
      <c r="P134">
        <f>T132-133</f>
        <v>13</v>
      </c>
      <c r="T134">
        <v>36</v>
      </c>
    </row>
    <row r="135" spans="11:22" ht="15.75" x14ac:dyDescent="0.25">
      <c r="K135" s="25"/>
      <c r="T135">
        <f>T132-T134</f>
        <v>110</v>
      </c>
    </row>
    <row r="136" spans="11:22" ht="15.75" x14ac:dyDescent="0.25">
      <c r="K136" s="25"/>
      <c r="S136">
        <f>T135/3</f>
        <v>36.666666666666664</v>
      </c>
    </row>
    <row r="137" spans="11:22" ht="15.75" x14ac:dyDescent="0.25">
      <c r="K137" s="26" t="s">
        <v>165</v>
      </c>
    </row>
    <row r="138" spans="11:22" ht="15.75" x14ac:dyDescent="0.25">
      <c r="K138" s="25" t="s">
        <v>167</v>
      </c>
    </row>
  </sheetData>
  <sortState xmlns:xlrd2="http://schemas.microsoft.com/office/spreadsheetml/2017/richdata2" ref="A8:P72">
    <sortCondition descending="1" ref="L8"/>
  </sortState>
  <mergeCells count="20">
    <mergeCell ref="L14:L16"/>
    <mergeCell ref="M14:M16"/>
    <mergeCell ref="N14:N16"/>
    <mergeCell ref="O14:O16"/>
    <mergeCell ref="A8:O8"/>
    <mergeCell ref="A14:A16"/>
    <mergeCell ref="B14:B16"/>
    <mergeCell ref="C14:C16"/>
    <mergeCell ref="D14:D16"/>
    <mergeCell ref="E14:F16"/>
    <mergeCell ref="G14:G16"/>
    <mergeCell ref="H14:H16"/>
    <mergeCell ref="I14:I16"/>
    <mergeCell ref="J14:K15"/>
    <mergeCell ref="A7:O7"/>
    <mergeCell ref="A1:O1"/>
    <mergeCell ref="A2:O2"/>
    <mergeCell ref="A3:O3"/>
    <mergeCell ref="A4:O4"/>
    <mergeCell ref="A5:O5"/>
  </mergeCells>
  <pageMargins left="0.95" right="0.95" top="0.75" bottom="1.25" header="0.3" footer="0.3"/>
  <pageSetup paperSize="5" scale="8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46"/>
  <sheetViews>
    <sheetView view="pageBreakPreview" zoomScale="98" zoomScaleNormal="70" zoomScaleSheetLayoutView="98" workbookViewId="0">
      <selection activeCell="I31" sqref="I31"/>
    </sheetView>
  </sheetViews>
  <sheetFormatPr defaultRowHeight="15" x14ac:dyDescent="0.25"/>
  <cols>
    <col min="1" max="1" width="3.7109375" customWidth="1"/>
    <col min="2" max="2" width="22.42578125" customWidth="1"/>
    <col min="3" max="3" width="8.7109375" style="57" customWidth="1"/>
    <col min="4" max="4" width="11.42578125" customWidth="1"/>
    <col min="5" max="5" width="20.140625" customWidth="1"/>
    <col min="6" max="6" width="10.85546875" customWidth="1"/>
    <col min="7" max="7" width="5.140625" customWidth="1"/>
    <col min="8" max="8" width="15.42578125" customWidth="1"/>
    <col min="9" max="9" width="23.85546875" customWidth="1"/>
    <col min="10" max="10" width="17" customWidth="1"/>
    <col min="11" max="11" width="14.140625" customWidth="1"/>
    <col min="12" max="13" width="9.85546875" hidden="1" customWidth="1"/>
    <col min="14" max="14" width="11.7109375" customWidth="1"/>
    <col min="15" max="15" width="14.7109375" style="57" customWidth="1"/>
  </cols>
  <sheetData>
    <row r="1" spans="1:19" ht="20.25" x14ac:dyDescent="0.3">
      <c r="A1" s="172" t="s">
        <v>176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</row>
    <row r="2" spans="1:19" ht="20.25" x14ac:dyDescent="0.3">
      <c r="A2" s="172" t="s">
        <v>177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</row>
    <row r="3" spans="1:19" ht="20.25" x14ac:dyDescent="0.3">
      <c r="A3" s="172" t="s">
        <v>178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</row>
    <row r="4" spans="1:19" x14ac:dyDescent="0.25">
      <c r="A4" s="173" t="s">
        <v>0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</row>
    <row r="5" spans="1:19" x14ac:dyDescent="0.25">
      <c r="A5" s="173" t="s">
        <v>1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</row>
    <row r="6" spans="1:19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19" ht="20.25" x14ac:dyDescent="0.3">
      <c r="A7" s="171" t="s">
        <v>2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</row>
    <row r="8" spans="1:19" ht="20.25" x14ac:dyDescent="0.3">
      <c r="A8" s="171" t="s">
        <v>172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</row>
    <row r="9" spans="1:19" x14ac:dyDescent="0.25">
      <c r="A9" s="5"/>
      <c r="B9" s="5"/>
      <c r="C9" s="90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9" ht="15.75" x14ac:dyDescent="0.25">
      <c r="A10" s="6" t="s">
        <v>3</v>
      </c>
      <c r="B10" s="6"/>
      <c r="C10" s="91"/>
      <c r="D10" s="6" t="s">
        <v>4</v>
      </c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9" ht="15.75" x14ac:dyDescent="0.25">
      <c r="A11" s="6" t="s">
        <v>5</v>
      </c>
      <c r="B11" s="6"/>
      <c r="C11" s="91"/>
      <c r="D11" s="6" t="s">
        <v>6</v>
      </c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9" ht="15.75" x14ac:dyDescent="0.25">
      <c r="A12" s="6" t="s">
        <v>7</v>
      </c>
      <c r="B12" s="6"/>
      <c r="C12" s="91"/>
      <c r="D12" s="6" t="s">
        <v>8</v>
      </c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9" ht="16.5" thickBot="1" x14ac:dyDescent="0.3">
      <c r="A13" s="6" t="s">
        <v>9</v>
      </c>
      <c r="B13" s="6"/>
      <c r="C13" s="91"/>
      <c r="D13" s="6" t="s">
        <v>10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85"/>
      <c r="S13" s="7"/>
    </row>
    <row r="14" spans="1:19" ht="15" customHeight="1" thickTop="1" x14ac:dyDescent="0.25">
      <c r="A14" s="181" t="s">
        <v>11</v>
      </c>
      <c r="B14" s="176" t="s">
        <v>12</v>
      </c>
      <c r="C14" s="176" t="s">
        <v>13</v>
      </c>
      <c r="D14" s="176" t="s">
        <v>14</v>
      </c>
      <c r="E14" s="176" t="s">
        <v>15</v>
      </c>
      <c r="F14" s="176"/>
      <c r="G14" s="176" t="s">
        <v>16</v>
      </c>
      <c r="H14" s="176" t="s">
        <v>17</v>
      </c>
      <c r="I14" s="176" t="s">
        <v>18</v>
      </c>
      <c r="J14" s="176" t="s">
        <v>19</v>
      </c>
      <c r="K14" s="176"/>
      <c r="L14" s="176" t="s">
        <v>20</v>
      </c>
      <c r="M14" s="176" t="s">
        <v>21</v>
      </c>
      <c r="N14" s="176" t="s">
        <v>22</v>
      </c>
      <c r="O14" s="178" t="s">
        <v>881</v>
      </c>
      <c r="S14" s="7"/>
    </row>
    <row r="15" spans="1:19" x14ac:dyDescent="0.25">
      <c r="A15" s="182"/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9"/>
      <c r="S15" s="7"/>
    </row>
    <row r="16" spans="1:19" ht="18.75" customHeight="1" thickBot="1" x14ac:dyDescent="0.3">
      <c r="A16" s="183"/>
      <c r="B16" s="177"/>
      <c r="C16" s="177"/>
      <c r="D16" s="177"/>
      <c r="E16" s="177"/>
      <c r="F16" s="177"/>
      <c r="G16" s="177"/>
      <c r="H16" s="177"/>
      <c r="I16" s="177"/>
      <c r="J16" s="78" t="s">
        <v>23</v>
      </c>
      <c r="K16" s="78" t="s">
        <v>24</v>
      </c>
      <c r="L16" s="177"/>
      <c r="M16" s="177"/>
      <c r="N16" s="177"/>
      <c r="O16" s="180"/>
      <c r="S16" s="7"/>
    </row>
    <row r="17" spans="1:19" ht="15.75" thickTop="1" x14ac:dyDescent="0.25">
      <c r="A17" s="84">
        <v>1</v>
      </c>
      <c r="B17" s="80" t="s">
        <v>645</v>
      </c>
      <c r="C17" s="81" t="s">
        <v>54</v>
      </c>
      <c r="D17" s="81" t="s">
        <v>646</v>
      </c>
      <c r="E17" s="108" t="s">
        <v>406</v>
      </c>
      <c r="F17" s="109">
        <v>37078</v>
      </c>
      <c r="G17" s="79" t="s">
        <v>183</v>
      </c>
      <c r="H17" s="80" t="s">
        <v>540</v>
      </c>
      <c r="I17" s="80" t="s">
        <v>511</v>
      </c>
      <c r="J17" s="80" t="s">
        <v>647</v>
      </c>
      <c r="K17" s="80" t="s">
        <v>648</v>
      </c>
      <c r="L17" s="82">
        <f>M17*4</f>
        <v>279.2</v>
      </c>
      <c r="M17" s="82">
        <v>69.8</v>
      </c>
      <c r="N17" s="83" t="s">
        <v>26</v>
      </c>
      <c r="O17" s="86" t="s">
        <v>188</v>
      </c>
      <c r="P17" s="7"/>
    </row>
    <row r="18" spans="1:19" x14ac:dyDescent="0.25">
      <c r="A18" s="58">
        <v>2</v>
      </c>
      <c r="B18" s="59" t="s">
        <v>538</v>
      </c>
      <c r="C18" s="60" t="s">
        <v>75</v>
      </c>
      <c r="D18" s="60" t="s">
        <v>539</v>
      </c>
      <c r="E18" s="110" t="s">
        <v>540</v>
      </c>
      <c r="F18" s="111" t="s">
        <v>541</v>
      </c>
      <c r="G18" s="61" t="s">
        <v>183</v>
      </c>
      <c r="H18" s="59" t="s">
        <v>540</v>
      </c>
      <c r="I18" s="59" t="s">
        <v>511</v>
      </c>
      <c r="J18" s="59" t="s">
        <v>542</v>
      </c>
      <c r="K18" s="59" t="s">
        <v>543</v>
      </c>
      <c r="L18" s="62">
        <f>M18*4</f>
        <v>264.39999999999998</v>
      </c>
      <c r="M18" s="62">
        <v>66.099999999999994</v>
      </c>
      <c r="N18" s="63" t="s">
        <v>26</v>
      </c>
      <c r="O18" s="87" t="s">
        <v>188</v>
      </c>
      <c r="S18" s="7"/>
    </row>
    <row r="19" spans="1:19" x14ac:dyDescent="0.25">
      <c r="A19" s="58">
        <v>3</v>
      </c>
      <c r="B19" s="59" t="s">
        <v>570</v>
      </c>
      <c r="C19" s="60" t="s">
        <v>74</v>
      </c>
      <c r="D19" s="60" t="s">
        <v>571</v>
      </c>
      <c r="E19" s="110" t="s">
        <v>219</v>
      </c>
      <c r="F19" s="111" t="s">
        <v>572</v>
      </c>
      <c r="G19" s="61" t="s">
        <v>183</v>
      </c>
      <c r="H19" s="59" t="s">
        <v>219</v>
      </c>
      <c r="I19" s="59" t="s">
        <v>185</v>
      </c>
      <c r="J19" s="59" t="s">
        <v>573</v>
      </c>
      <c r="K19" s="59" t="s">
        <v>574</v>
      </c>
      <c r="L19" s="62">
        <v>264</v>
      </c>
      <c r="M19" s="62">
        <v>66</v>
      </c>
      <c r="N19" s="63" t="s">
        <v>26</v>
      </c>
      <c r="O19" s="87" t="s">
        <v>188</v>
      </c>
      <c r="S19" s="7"/>
    </row>
    <row r="20" spans="1:19" x14ac:dyDescent="0.25">
      <c r="A20" s="58">
        <v>4</v>
      </c>
      <c r="B20" s="59" t="s">
        <v>486</v>
      </c>
      <c r="C20" s="60" t="s">
        <v>41</v>
      </c>
      <c r="D20" s="60" t="s">
        <v>487</v>
      </c>
      <c r="E20" s="110" t="s">
        <v>488</v>
      </c>
      <c r="F20" s="111" t="s">
        <v>489</v>
      </c>
      <c r="G20" s="61" t="s">
        <v>218</v>
      </c>
      <c r="H20" s="59" t="s">
        <v>219</v>
      </c>
      <c r="I20" s="59" t="s">
        <v>495</v>
      </c>
      <c r="J20" s="59" t="s">
        <v>490</v>
      </c>
      <c r="K20" s="59" t="s">
        <v>491</v>
      </c>
      <c r="L20" s="62">
        <f>(94+64+48+50)</f>
        <v>256</v>
      </c>
      <c r="M20" s="62">
        <v>64</v>
      </c>
      <c r="N20" s="63" t="s">
        <v>26</v>
      </c>
      <c r="O20" s="87" t="s">
        <v>188</v>
      </c>
      <c r="S20" s="7"/>
    </row>
    <row r="21" spans="1:19" x14ac:dyDescent="0.25">
      <c r="A21" s="58">
        <v>5</v>
      </c>
      <c r="B21" s="59" t="s">
        <v>818</v>
      </c>
      <c r="C21" s="60" t="s">
        <v>104</v>
      </c>
      <c r="D21" s="60" t="s">
        <v>819</v>
      </c>
      <c r="E21" s="110" t="s">
        <v>820</v>
      </c>
      <c r="F21" s="111">
        <v>37356</v>
      </c>
      <c r="G21" s="61" t="s">
        <v>218</v>
      </c>
      <c r="H21" s="59" t="s">
        <v>786</v>
      </c>
      <c r="I21" s="59" t="s">
        <v>185</v>
      </c>
      <c r="J21" s="59" t="s">
        <v>821</v>
      </c>
      <c r="K21" s="59" t="s">
        <v>822</v>
      </c>
      <c r="L21" s="62">
        <v>254.5</v>
      </c>
      <c r="M21" s="62">
        <v>63.6</v>
      </c>
      <c r="N21" s="63" t="s">
        <v>26</v>
      </c>
      <c r="O21" s="87" t="s">
        <v>188</v>
      </c>
      <c r="S21" s="7"/>
    </row>
    <row r="22" spans="1:19" x14ac:dyDescent="0.25">
      <c r="A22" s="58">
        <v>6</v>
      </c>
      <c r="B22" s="59" t="s">
        <v>227</v>
      </c>
      <c r="C22" s="60" t="s">
        <v>34</v>
      </c>
      <c r="D22" s="60" t="s">
        <v>228</v>
      </c>
      <c r="E22" s="110" t="s">
        <v>229</v>
      </c>
      <c r="F22" s="111">
        <v>37023</v>
      </c>
      <c r="G22" s="61" t="s">
        <v>218</v>
      </c>
      <c r="H22" s="59" t="s">
        <v>184</v>
      </c>
      <c r="I22" s="59" t="s">
        <v>185</v>
      </c>
      <c r="J22" s="59" t="s">
        <v>230</v>
      </c>
      <c r="K22" s="59" t="s">
        <v>231</v>
      </c>
      <c r="L22" s="62">
        <v>232</v>
      </c>
      <c r="M22" s="62">
        <v>58</v>
      </c>
      <c r="N22" s="63" t="s">
        <v>26</v>
      </c>
      <c r="O22" s="87" t="s">
        <v>188</v>
      </c>
      <c r="S22" s="7"/>
    </row>
    <row r="23" spans="1:19" x14ac:dyDescent="0.25">
      <c r="A23" s="58">
        <v>7</v>
      </c>
      <c r="B23" s="59" t="s">
        <v>381</v>
      </c>
      <c r="C23" s="60" t="s">
        <v>100</v>
      </c>
      <c r="D23" s="60" t="s">
        <v>382</v>
      </c>
      <c r="E23" s="110" t="s">
        <v>383</v>
      </c>
      <c r="F23" s="111">
        <v>37600</v>
      </c>
      <c r="G23" s="61" t="s">
        <v>218</v>
      </c>
      <c r="H23" s="59" t="s">
        <v>224</v>
      </c>
      <c r="I23" s="59" t="s">
        <v>185</v>
      </c>
      <c r="J23" s="59" t="s">
        <v>384</v>
      </c>
      <c r="K23" s="59" t="s">
        <v>385</v>
      </c>
      <c r="L23" s="62">
        <v>232</v>
      </c>
      <c r="M23" s="62">
        <v>58</v>
      </c>
      <c r="N23" s="63" t="s">
        <v>26</v>
      </c>
      <c r="O23" s="87" t="s">
        <v>188</v>
      </c>
      <c r="S23" s="52" t="s">
        <v>880</v>
      </c>
    </row>
    <row r="24" spans="1:19" x14ac:dyDescent="0.25">
      <c r="A24" s="58">
        <v>8</v>
      </c>
      <c r="B24" s="59" t="s">
        <v>715</v>
      </c>
      <c r="C24" s="60" t="s">
        <v>155</v>
      </c>
      <c r="D24" s="60" t="s">
        <v>716</v>
      </c>
      <c r="E24" s="110" t="s">
        <v>191</v>
      </c>
      <c r="F24" s="111" t="s">
        <v>717</v>
      </c>
      <c r="G24" s="61" t="s">
        <v>183</v>
      </c>
      <c r="H24" s="59" t="s">
        <v>219</v>
      </c>
      <c r="I24" s="59" t="s">
        <v>185</v>
      </c>
      <c r="J24" s="59" t="s">
        <v>718</v>
      </c>
      <c r="K24" s="59" t="s">
        <v>719</v>
      </c>
      <c r="L24" s="62">
        <v>232</v>
      </c>
      <c r="M24" s="62">
        <v>58</v>
      </c>
      <c r="N24" s="63" t="s">
        <v>26</v>
      </c>
      <c r="O24" s="87" t="s">
        <v>188</v>
      </c>
      <c r="S24" s="52" t="s">
        <v>880</v>
      </c>
    </row>
    <row r="25" spans="1:19" x14ac:dyDescent="0.25">
      <c r="A25" s="58">
        <v>9</v>
      </c>
      <c r="B25" s="59" t="s">
        <v>311</v>
      </c>
      <c r="C25" s="60" t="s">
        <v>86</v>
      </c>
      <c r="D25" s="60" t="s">
        <v>312</v>
      </c>
      <c r="E25" s="110" t="s">
        <v>313</v>
      </c>
      <c r="F25" s="111">
        <v>37175</v>
      </c>
      <c r="G25" s="61" t="s">
        <v>183</v>
      </c>
      <c r="H25" s="59" t="s">
        <v>239</v>
      </c>
      <c r="I25" s="59" t="s">
        <v>185</v>
      </c>
      <c r="J25" s="59" t="s">
        <v>314</v>
      </c>
      <c r="K25" s="59" t="s">
        <v>315</v>
      </c>
      <c r="L25" s="62">
        <v>229.5</v>
      </c>
      <c r="M25" s="62">
        <v>57.4</v>
      </c>
      <c r="N25" s="63" t="s">
        <v>26</v>
      </c>
      <c r="O25" s="87" t="s">
        <v>188</v>
      </c>
      <c r="S25" s="7"/>
    </row>
    <row r="26" spans="1:19" x14ac:dyDescent="0.25">
      <c r="A26" s="58">
        <v>10</v>
      </c>
      <c r="B26" s="59" t="s">
        <v>523</v>
      </c>
      <c r="C26" s="60" t="s">
        <v>120</v>
      </c>
      <c r="D26" s="60" t="s">
        <v>524</v>
      </c>
      <c r="E26" s="110" t="s">
        <v>525</v>
      </c>
      <c r="F26" s="111" t="s">
        <v>526</v>
      </c>
      <c r="G26" s="61" t="s">
        <v>183</v>
      </c>
      <c r="H26" s="59" t="s">
        <v>406</v>
      </c>
      <c r="I26" s="59" t="s">
        <v>511</v>
      </c>
      <c r="J26" s="59" t="s">
        <v>527</v>
      </c>
      <c r="K26" s="59" t="s">
        <v>528</v>
      </c>
      <c r="L26" s="62">
        <v>224.5</v>
      </c>
      <c r="M26" s="62">
        <v>56.1</v>
      </c>
      <c r="N26" s="63" t="s">
        <v>26</v>
      </c>
      <c r="O26" s="87" t="s">
        <v>188</v>
      </c>
      <c r="S26" s="7"/>
    </row>
    <row r="27" spans="1:19" x14ac:dyDescent="0.25">
      <c r="A27" s="58">
        <v>11</v>
      </c>
      <c r="B27" s="59" t="s">
        <v>345</v>
      </c>
      <c r="C27" s="60" t="s">
        <v>93</v>
      </c>
      <c r="D27" s="60" t="s">
        <v>346</v>
      </c>
      <c r="E27" s="110" t="s">
        <v>347</v>
      </c>
      <c r="F27" s="111" t="s">
        <v>348</v>
      </c>
      <c r="G27" s="61" t="s">
        <v>218</v>
      </c>
      <c r="H27" s="59" t="s">
        <v>239</v>
      </c>
      <c r="I27" s="59" t="s">
        <v>185</v>
      </c>
      <c r="J27" s="59" t="s">
        <v>349</v>
      </c>
      <c r="K27" s="59" t="s">
        <v>350</v>
      </c>
      <c r="L27" s="62">
        <v>222.5</v>
      </c>
      <c r="M27" s="62">
        <v>55.6</v>
      </c>
      <c r="N27" s="63" t="s">
        <v>26</v>
      </c>
      <c r="O27" s="87" t="s">
        <v>188</v>
      </c>
      <c r="S27" s="7"/>
    </row>
    <row r="28" spans="1:19" x14ac:dyDescent="0.25">
      <c r="A28" s="58">
        <v>12</v>
      </c>
      <c r="B28" s="59" t="s">
        <v>433</v>
      </c>
      <c r="C28" s="60" t="s">
        <v>147</v>
      </c>
      <c r="D28" s="60" t="s">
        <v>434</v>
      </c>
      <c r="E28" s="110" t="s">
        <v>435</v>
      </c>
      <c r="F28" s="111" t="s">
        <v>436</v>
      </c>
      <c r="G28" s="61" t="s">
        <v>218</v>
      </c>
      <c r="H28" s="59" t="s">
        <v>224</v>
      </c>
      <c r="I28" s="59" t="s">
        <v>185</v>
      </c>
      <c r="J28" s="59" t="s">
        <v>437</v>
      </c>
      <c r="K28" s="59" t="s">
        <v>438</v>
      </c>
      <c r="L28" s="62">
        <v>222</v>
      </c>
      <c r="M28" s="62">
        <v>55.5</v>
      </c>
      <c r="N28" s="63" t="s">
        <v>26</v>
      </c>
      <c r="O28" s="87" t="s">
        <v>188</v>
      </c>
      <c r="S28" s="7"/>
    </row>
    <row r="29" spans="1:19" x14ac:dyDescent="0.25">
      <c r="A29" s="58">
        <v>13</v>
      </c>
      <c r="B29" s="59" t="s">
        <v>741</v>
      </c>
      <c r="C29" s="60" t="s">
        <v>152</v>
      </c>
      <c r="D29" s="60" t="s">
        <v>742</v>
      </c>
      <c r="E29" s="110" t="s">
        <v>191</v>
      </c>
      <c r="F29" s="111" t="s">
        <v>743</v>
      </c>
      <c r="G29" s="61" t="s">
        <v>218</v>
      </c>
      <c r="H29" s="59" t="s">
        <v>191</v>
      </c>
      <c r="I29" s="59" t="s">
        <v>712</v>
      </c>
      <c r="J29" s="59" t="s">
        <v>744</v>
      </c>
      <c r="K29" s="59" t="s">
        <v>745</v>
      </c>
      <c r="L29" s="62">
        <v>222</v>
      </c>
      <c r="M29" s="62">
        <v>55.5</v>
      </c>
      <c r="N29" s="63" t="s">
        <v>26</v>
      </c>
      <c r="O29" s="87" t="s">
        <v>188</v>
      </c>
      <c r="S29" s="7"/>
    </row>
    <row r="30" spans="1:19" x14ac:dyDescent="0.25">
      <c r="A30" s="58">
        <v>14</v>
      </c>
      <c r="B30" s="59" t="s">
        <v>376</v>
      </c>
      <c r="C30" s="60" t="s">
        <v>99</v>
      </c>
      <c r="D30" s="60" t="s">
        <v>377</v>
      </c>
      <c r="E30" s="110" t="s">
        <v>197</v>
      </c>
      <c r="F30" s="111">
        <v>37206</v>
      </c>
      <c r="G30" s="61" t="s">
        <v>218</v>
      </c>
      <c r="H30" s="59" t="s">
        <v>378</v>
      </c>
      <c r="I30" s="59" t="s">
        <v>185</v>
      </c>
      <c r="J30" s="59" t="s">
        <v>379</v>
      </c>
      <c r="K30" s="59" t="s">
        <v>380</v>
      </c>
      <c r="L30" s="62">
        <v>221</v>
      </c>
      <c r="M30" s="62">
        <v>55.2</v>
      </c>
      <c r="N30" s="63" t="s">
        <v>26</v>
      </c>
      <c r="O30" s="87" t="s">
        <v>188</v>
      </c>
      <c r="S30" s="7"/>
    </row>
    <row r="31" spans="1:19" x14ac:dyDescent="0.25">
      <c r="A31" s="58">
        <v>15</v>
      </c>
      <c r="B31" s="59" t="s">
        <v>195</v>
      </c>
      <c r="C31" s="60" t="s">
        <v>28</v>
      </c>
      <c r="D31" s="60" t="s">
        <v>196</v>
      </c>
      <c r="E31" s="110" t="s">
        <v>197</v>
      </c>
      <c r="F31" s="111">
        <v>37595</v>
      </c>
      <c r="G31" s="61" t="s">
        <v>183</v>
      </c>
      <c r="H31" s="59" t="s">
        <v>197</v>
      </c>
      <c r="I31" s="59" t="s">
        <v>185</v>
      </c>
      <c r="J31" s="59" t="s">
        <v>198</v>
      </c>
      <c r="K31" s="59" t="s">
        <v>199</v>
      </c>
      <c r="L31" s="62">
        <v>220.5</v>
      </c>
      <c r="M31" s="62">
        <v>55.1</v>
      </c>
      <c r="N31" s="63" t="s">
        <v>26</v>
      </c>
      <c r="O31" s="87" t="s">
        <v>188</v>
      </c>
      <c r="S31" s="53" t="s">
        <v>832</v>
      </c>
    </row>
    <row r="32" spans="1:19" x14ac:dyDescent="0.25">
      <c r="A32" s="58">
        <v>16</v>
      </c>
      <c r="B32" s="59" t="s">
        <v>365</v>
      </c>
      <c r="C32" s="60" t="s">
        <v>97</v>
      </c>
      <c r="D32" s="60" t="s">
        <v>366</v>
      </c>
      <c r="E32" s="110" t="s">
        <v>367</v>
      </c>
      <c r="F32" s="111" t="s">
        <v>368</v>
      </c>
      <c r="G32" s="61" t="s">
        <v>218</v>
      </c>
      <c r="H32" s="59" t="s">
        <v>369</v>
      </c>
      <c r="I32" s="59" t="s">
        <v>185</v>
      </c>
      <c r="J32" s="59" t="s">
        <v>370</v>
      </c>
      <c r="K32" s="59" t="s">
        <v>371</v>
      </c>
      <c r="L32" s="62">
        <v>220</v>
      </c>
      <c r="M32" s="62">
        <v>55.1</v>
      </c>
      <c r="N32" s="63" t="s">
        <v>26</v>
      </c>
      <c r="O32" s="87" t="s">
        <v>188</v>
      </c>
      <c r="S32" s="7"/>
    </row>
    <row r="33" spans="1:19" x14ac:dyDescent="0.25">
      <c r="A33" s="58">
        <v>17</v>
      </c>
      <c r="B33" s="59" t="s">
        <v>394</v>
      </c>
      <c r="C33" s="60" t="s">
        <v>123</v>
      </c>
      <c r="D33" s="60" t="s">
        <v>395</v>
      </c>
      <c r="E33" s="110" t="s">
        <v>191</v>
      </c>
      <c r="F33" s="111">
        <v>37316</v>
      </c>
      <c r="G33" s="61" t="s">
        <v>183</v>
      </c>
      <c r="H33" s="59" t="s">
        <v>191</v>
      </c>
      <c r="I33" s="59" t="s">
        <v>185</v>
      </c>
      <c r="J33" s="59" t="s">
        <v>396</v>
      </c>
      <c r="K33" s="59" t="s">
        <v>397</v>
      </c>
      <c r="L33" s="62">
        <v>219.5</v>
      </c>
      <c r="M33" s="62">
        <v>54.8</v>
      </c>
      <c r="N33" s="63" t="s">
        <v>26</v>
      </c>
      <c r="O33" s="87" t="s">
        <v>188</v>
      </c>
      <c r="S33" s="7"/>
    </row>
    <row r="34" spans="1:19" x14ac:dyDescent="0.25">
      <c r="A34" s="58">
        <v>18</v>
      </c>
      <c r="B34" s="59" t="s">
        <v>448</v>
      </c>
      <c r="C34" s="60" t="s">
        <v>150</v>
      </c>
      <c r="D34" s="60" t="s">
        <v>449</v>
      </c>
      <c r="E34" s="110" t="s">
        <v>197</v>
      </c>
      <c r="F34" s="111">
        <v>37443</v>
      </c>
      <c r="G34" s="61" t="s">
        <v>183</v>
      </c>
      <c r="H34" s="59" t="s">
        <v>197</v>
      </c>
      <c r="I34" s="59" t="s">
        <v>185</v>
      </c>
      <c r="J34" s="59" t="s">
        <v>450</v>
      </c>
      <c r="K34" s="59" t="s">
        <v>451</v>
      </c>
      <c r="L34" s="62">
        <v>219.5</v>
      </c>
      <c r="M34" s="62">
        <v>54.8</v>
      </c>
      <c r="N34" s="63" t="s">
        <v>26</v>
      </c>
      <c r="O34" s="87" t="s">
        <v>188</v>
      </c>
      <c r="S34" s="7"/>
    </row>
    <row r="35" spans="1:19" x14ac:dyDescent="0.25">
      <c r="A35" s="58">
        <v>19</v>
      </c>
      <c r="B35" s="59" t="s">
        <v>320</v>
      </c>
      <c r="C35" s="60" t="s">
        <v>88</v>
      </c>
      <c r="D35" s="60" t="s">
        <v>321</v>
      </c>
      <c r="E35" s="110" t="s">
        <v>322</v>
      </c>
      <c r="F35" s="111">
        <v>37382</v>
      </c>
      <c r="G35" s="61" t="s">
        <v>183</v>
      </c>
      <c r="H35" s="59" t="s">
        <v>224</v>
      </c>
      <c r="I35" s="59" t="s">
        <v>185</v>
      </c>
      <c r="J35" s="59" t="s">
        <v>323</v>
      </c>
      <c r="K35" s="59" t="s">
        <v>324</v>
      </c>
      <c r="L35" s="62">
        <v>219</v>
      </c>
      <c r="M35" s="62">
        <v>54.8</v>
      </c>
      <c r="N35" s="63" t="s">
        <v>26</v>
      </c>
      <c r="O35" s="87" t="s">
        <v>188</v>
      </c>
      <c r="S35" s="7"/>
    </row>
    <row r="36" spans="1:19" x14ac:dyDescent="0.25">
      <c r="A36" s="58">
        <v>20</v>
      </c>
      <c r="B36" s="59" t="s">
        <v>765</v>
      </c>
      <c r="C36" s="60" t="s">
        <v>61</v>
      </c>
      <c r="D36" s="60" t="s">
        <v>766</v>
      </c>
      <c r="E36" s="110" t="s">
        <v>767</v>
      </c>
      <c r="F36" s="111" t="s">
        <v>489</v>
      </c>
      <c r="G36" s="61" t="s">
        <v>218</v>
      </c>
      <c r="H36" s="59" t="s">
        <v>406</v>
      </c>
      <c r="I36" s="59" t="s">
        <v>511</v>
      </c>
      <c r="J36" s="59" t="s">
        <v>768</v>
      </c>
      <c r="K36" s="59" t="s">
        <v>769</v>
      </c>
      <c r="L36" s="62">
        <v>215.5</v>
      </c>
      <c r="M36" s="62">
        <v>53.9</v>
      </c>
      <c r="N36" s="63" t="s">
        <v>26</v>
      </c>
      <c r="O36" s="87" t="s">
        <v>188</v>
      </c>
      <c r="S36" s="7"/>
    </row>
    <row r="37" spans="1:19" x14ac:dyDescent="0.25">
      <c r="A37" s="58">
        <v>21</v>
      </c>
      <c r="B37" s="59" t="s">
        <v>756</v>
      </c>
      <c r="C37" s="60" t="s">
        <v>159</v>
      </c>
      <c r="D37" s="60" t="s">
        <v>757</v>
      </c>
      <c r="E37" s="110" t="s">
        <v>296</v>
      </c>
      <c r="F37" s="111">
        <v>37443</v>
      </c>
      <c r="G37" s="61" t="s">
        <v>218</v>
      </c>
      <c r="H37" s="59" t="s">
        <v>219</v>
      </c>
      <c r="I37" s="59" t="s">
        <v>185</v>
      </c>
      <c r="J37" s="59" t="s">
        <v>758</v>
      </c>
      <c r="K37" s="59" t="s">
        <v>759</v>
      </c>
      <c r="L37" s="62">
        <v>215</v>
      </c>
      <c r="M37" s="62">
        <v>53.7</v>
      </c>
      <c r="N37" s="63" t="s">
        <v>26</v>
      </c>
      <c r="O37" s="87" t="s">
        <v>188</v>
      </c>
      <c r="S37" s="7"/>
    </row>
    <row r="38" spans="1:19" x14ac:dyDescent="0.25">
      <c r="A38" s="58">
        <v>22</v>
      </c>
      <c r="B38" s="59" t="s">
        <v>247</v>
      </c>
      <c r="C38" s="60" t="s">
        <v>39</v>
      </c>
      <c r="D38" s="60" t="s">
        <v>248</v>
      </c>
      <c r="E38" s="110" t="s">
        <v>197</v>
      </c>
      <c r="F38" s="111" t="s">
        <v>249</v>
      </c>
      <c r="G38" s="61" t="s">
        <v>218</v>
      </c>
      <c r="H38" s="59" t="s">
        <v>197</v>
      </c>
      <c r="I38" s="59" t="s">
        <v>185</v>
      </c>
      <c r="J38" s="59" t="s">
        <v>250</v>
      </c>
      <c r="K38" s="59" t="s">
        <v>251</v>
      </c>
      <c r="L38" s="62">
        <v>214.5</v>
      </c>
      <c r="M38" s="62">
        <v>53.6</v>
      </c>
      <c r="N38" s="63" t="s">
        <v>26</v>
      </c>
      <c r="O38" s="87" t="s">
        <v>188</v>
      </c>
      <c r="S38" s="7"/>
    </row>
    <row r="39" spans="1:19" x14ac:dyDescent="0.25">
      <c r="A39" s="58">
        <v>23</v>
      </c>
      <c r="B39" s="59" t="s">
        <v>336</v>
      </c>
      <c r="C39" s="60" t="s">
        <v>91</v>
      </c>
      <c r="D39" s="60" t="s">
        <v>337</v>
      </c>
      <c r="E39" s="110" t="s">
        <v>338</v>
      </c>
      <c r="F39" s="111">
        <v>37537</v>
      </c>
      <c r="G39" s="61" t="s">
        <v>218</v>
      </c>
      <c r="H39" s="59" t="s">
        <v>197</v>
      </c>
      <c r="I39" s="59" t="s">
        <v>185</v>
      </c>
      <c r="J39" s="59" t="s">
        <v>339</v>
      </c>
      <c r="K39" s="59" t="s">
        <v>340</v>
      </c>
      <c r="L39" s="62">
        <v>214.5</v>
      </c>
      <c r="M39" s="62">
        <v>53.6</v>
      </c>
      <c r="N39" s="63" t="s">
        <v>26</v>
      </c>
      <c r="O39" s="87" t="s">
        <v>188</v>
      </c>
      <c r="S39" s="7"/>
    </row>
    <row r="40" spans="1:19" x14ac:dyDescent="0.25">
      <c r="A40" s="58">
        <v>24</v>
      </c>
      <c r="B40" s="59" t="s">
        <v>746</v>
      </c>
      <c r="C40" s="60" t="s">
        <v>154</v>
      </c>
      <c r="D40" s="60" t="s">
        <v>747</v>
      </c>
      <c r="E40" s="110" t="s">
        <v>748</v>
      </c>
      <c r="F40" s="111">
        <v>36933</v>
      </c>
      <c r="G40" s="61" t="s">
        <v>218</v>
      </c>
      <c r="H40" s="59" t="s">
        <v>749</v>
      </c>
      <c r="I40" s="59" t="s">
        <v>712</v>
      </c>
      <c r="J40" s="59" t="s">
        <v>750</v>
      </c>
      <c r="K40" s="59" t="s">
        <v>751</v>
      </c>
      <c r="L40" s="62">
        <v>214</v>
      </c>
      <c r="M40" s="62">
        <v>53.5</v>
      </c>
      <c r="N40" s="63" t="s">
        <v>26</v>
      </c>
      <c r="O40" s="87" t="s">
        <v>188</v>
      </c>
      <c r="S40" s="7"/>
    </row>
    <row r="41" spans="1:19" x14ac:dyDescent="0.25">
      <c r="A41" s="58">
        <v>25</v>
      </c>
      <c r="B41" s="59" t="s">
        <v>639</v>
      </c>
      <c r="C41" s="60" t="s">
        <v>57</v>
      </c>
      <c r="D41" s="60" t="s">
        <v>640</v>
      </c>
      <c r="E41" s="110" t="s">
        <v>641</v>
      </c>
      <c r="F41" s="111" t="s">
        <v>642</v>
      </c>
      <c r="G41" s="61" t="s">
        <v>218</v>
      </c>
      <c r="H41" s="59" t="s">
        <v>619</v>
      </c>
      <c r="I41" s="59" t="s">
        <v>511</v>
      </c>
      <c r="J41" s="59" t="s">
        <v>643</v>
      </c>
      <c r="K41" s="64" t="s">
        <v>644</v>
      </c>
      <c r="L41" s="62">
        <v>213.5</v>
      </c>
      <c r="M41" s="65">
        <v>53.4</v>
      </c>
      <c r="N41" s="63" t="s">
        <v>26</v>
      </c>
      <c r="O41" s="87" t="s">
        <v>188</v>
      </c>
      <c r="S41" s="7"/>
    </row>
    <row r="42" spans="1:19" x14ac:dyDescent="0.25">
      <c r="A42" s="58">
        <v>26</v>
      </c>
      <c r="B42" s="59" t="s">
        <v>423</v>
      </c>
      <c r="C42" s="60" t="s">
        <v>145</v>
      </c>
      <c r="D42" s="60" t="s">
        <v>424</v>
      </c>
      <c r="E42" s="110" t="s">
        <v>197</v>
      </c>
      <c r="F42" s="111">
        <v>37356</v>
      </c>
      <c r="G42" s="61" t="s">
        <v>218</v>
      </c>
      <c r="H42" s="59" t="s">
        <v>425</v>
      </c>
      <c r="I42" s="59" t="s">
        <v>185</v>
      </c>
      <c r="J42" s="59" t="s">
        <v>426</v>
      </c>
      <c r="K42" s="59" t="s">
        <v>427</v>
      </c>
      <c r="L42" s="62">
        <v>208</v>
      </c>
      <c r="M42" s="62">
        <v>52</v>
      </c>
      <c r="N42" s="63" t="s">
        <v>26</v>
      </c>
      <c r="O42" s="87" t="s">
        <v>188</v>
      </c>
      <c r="S42" s="52" t="s">
        <v>880</v>
      </c>
    </row>
    <row r="43" spans="1:19" x14ac:dyDescent="0.25">
      <c r="A43" s="58">
        <v>27</v>
      </c>
      <c r="B43" s="59" t="s">
        <v>460</v>
      </c>
      <c r="C43" s="60" t="s">
        <v>45</v>
      </c>
      <c r="D43" s="60" t="s">
        <v>461</v>
      </c>
      <c r="E43" s="110" t="s">
        <v>296</v>
      </c>
      <c r="F43" s="111" t="s">
        <v>462</v>
      </c>
      <c r="G43" s="61" t="s">
        <v>218</v>
      </c>
      <c r="H43" s="59" t="s">
        <v>219</v>
      </c>
      <c r="I43" s="59" t="s">
        <v>185</v>
      </c>
      <c r="J43" s="59" t="s">
        <v>463</v>
      </c>
      <c r="K43" s="59" t="s">
        <v>464</v>
      </c>
      <c r="L43" s="62">
        <v>207</v>
      </c>
      <c r="M43" s="62">
        <v>51.8</v>
      </c>
      <c r="N43" s="63" t="s">
        <v>26</v>
      </c>
      <c r="O43" s="87" t="s">
        <v>188</v>
      </c>
      <c r="S43" s="52" t="s">
        <v>880</v>
      </c>
    </row>
    <row r="44" spans="1:19" x14ac:dyDescent="0.25">
      <c r="A44" s="58">
        <v>28</v>
      </c>
      <c r="B44" s="59" t="s">
        <v>623</v>
      </c>
      <c r="C44" s="60" t="s">
        <v>60</v>
      </c>
      <c r="D44" s="60" t="s">
        <v>624</v>
      </c>
      <c r="E44" s="110" t="s">
        <v>406</v>
      </c>
      <c r="F44" s="111" t="s">
        <v>625</v>
      </c>
      <c r="G44" s="61" t="s">
        <v>218</v>
      </c>
      <c r="H44" s="59" t="s">
        <v>622</v>
      </c>
      <c r="I44" s="59" t="s">
        <v>511</v>
      </c>
      <c r="J44" s="59" t="s">
        <v>626</v>
      </c>
      <c r="K44" s="59" t="s">
        <v>627</v>
      </c>
      <c r="L44" s="62">
        <v>205</v>
      </c>
      <c r="M44" s="62">
        <v>51.3</v>
      </c>
      <c r="N44" s="63" t="s">
        <v>26</v>
      </c>
      <c r="O44" s="87" t="s">
        <v>188</v>
      </c>
      <c r="S44" s="7"/>
    </row>
    <row r="45" spans="1:19" x14ac:dyDescent="0.25">
      <c r="A45" s="58">
        <v>29</v>
      </c>
      <c r="B45" s="59" t="s">
        <v>386</v>
      </c>
      <c r="C45" s="60" t="s">
        <v>101</v>
      </c>
      <c r="D45" s="60" t="s">
        <v>387</v>
      </c>
      <c r="E45" s="110" t="s">
        <v>197</v>
      </c>
      <c r="F45" s="111">
        <v>37203</v>
      </c>
      <c r="G45" s="61" t="s">
        <v>218</v>
      </c>
      <c r="H45" s="59" t="s">
        <v>224</v>
      </c>
      <c r="I45" s="59" t="s">
        <v>185</v>
      </c>
      <c r="J45" s="59" t="s">
        <v>388</v>
      </c>
      <c r="K45" s="59" t="s">
        <v>389</v>
      </c>
      <c r="L45" s="62">
        <v>204.5</v>
      </c>
      <c r="M45" s="62">
        <v>51.1</v>
      </c>
      <c r="N45" s="63" t="s">
        <v>26</v>
      </c>
      <c r="O45" s="87" t="s">
        <v>188</v>
      </c>
      <c r="S45" s="7"/>
    </row>
    <row r="46" spans="1:19" x14ac:dyDescent="0.25">
      <c r="A46" s="58">
        <v>30</v>
      </c>
      <c r="B46" s="59" t="s">
        <v>275</v>
      </c>
      <c r="C46" s="60" t="s">
        <v>79</v>
      </c>
      <c r="D46" s="60" t="s">
        <v>276</v>
      </c>
      <c r="E46" s="110" t="s">
        <v>197</v>
      </c>
      <c r="F46" s="111">
        <v>37083</v>
      </c>
      <c r="G46" s="61" t="s">
        <v>218</v>
      </c>
      <c r="H46" s="59" t="s">
        <v>277</v>
      </c>
      <c r="I46" s="59" t="s">
        <v>185</v>
      </c>
      <c r="J46" s="59" t="s">
        <v>278</v>
      </c>
      <c r="K46" s="59" t="s">
        <v>279</v>
      </c>
      <c r="L46" s="62">
        <v>203.5</v>
      </c>
      <c r="M46" s="62">
        <v>50.9</v>
      </c>
      <c r="N46" s="63" t="s">
        <v>26</v>
      </c>
      <c r="O46" s="87" t="s">
        <v>188</v>
      </c>
      <c r="S46" s="7"/>
    </row>
    <row r="47" spans="1:19" s="164" customFormat="1" x14ac:dyDescent="0.25">
      <c r="A47" s="162">
        <v>31</v>
      </c>
      <c r="B47" s="147" t="s">
        <v>870</v>
      </c>
      <c r="C47" s="148" t="s">
        <v>158</v>
      </c>
      <c r="D47" s="148" t="s">
        <v>871</v>
      </c>
      <c r="E47" s="149" t="s">
        <v>872</v>
      </c>
      <c r="F47" s="150">
        <v>36746</v>
      </c>
      <c r="G47" s="151" t="s">
        <v>183</v>
      </c>
      <c r="H47" s="147" t="s">
        <v>693</v>
      </c>
      <c r="I47" s="147" t="s">
        <v>862</v>
      </c>
      <c r="J47" s="147" t="s">
        <v>873</v>
      </c>
      <c r="K47" s="147" t="s">
        <v>874</v>
      </c>
      <c r="L47" s="152">
        <v>267.5</v>
      </c>
      <c r="M47" s="152">
        <v>66.88</v>
      </c>
      <c r="N47" s="153" t="s">
        <v>26</v>
      </c>
      <c r="O47" s="163" t="s">
        <v>188</v>
      </c>
      <c r="S47" s="165"/>
    </row>
    <row r="48" spans="1:19" x14ac:dyDescent="0.25">
      <c r="A48" s="58">
        <v>32</v>
      </c>
      <c r="B48" s="59" t="s">
        <v>215</v>
      </c>
      <c r="C48" s="60" t="s">
        <v>32</v>
      </c>
      <c r="D48" s="60" t="s">
        <v>216</v>
      </c>
      <c r="E48" s="110" t="s">
        <v>211</v>
      </c>
      <c r="F48" s="111" t="s">
        <v>217</v>
      </c>
      <c r="G48" s="61" t="s">
        <v>218</v>
      </c>
      <c r="H48" s="59" t="s">
        <v>219</v>
      </c>
      <c r="I48" s="59" t="s">
        <v>185</v>
      </c>
      <c r="J48" s="59" t="s">
        <v>220</v>
      </c>
      <c r="K48" s="59" t="s">
        <v>221</v>
      </c>
      <c r="L48" s="62">
        <v>201</v>
      </c>
      <c r="M48" s="62">
        <v>50.2</v>
      </c>
      <c r="N48" s="63" t="s">
        <v>26</v>
      </c>
      <c r="O48" s="87" t="s">
        <v>188</v>
      </c>
      <c r="S48" s="52" t="s">
        <v>880</v>
      </c>
    </row>
    <row r="49" spans="1:19" x14ac:dyDescent="0.25">
      <c r="A49" s="58">
        <v>33</v>
      </c>
      <c r="B49" s="59" t="s">
        <v>209</v>
      </c>
      <c r="C49" s="60" t="s">
        <v>31</v>
      </c>
      <c r="D49" s="60" t="s">
        <v>210</v>
      </c>
      <c r="E49" s="110" t="s">
        <v>211</v>
      </c>
      <c r="F49" s="111" t="s">
        <v>212</v>
      </c>
      <c r="G49" s="61" t="s">
        <v>183</v>
      </c>
      <c r="H49" s="59" t="s">
        <v>211</v>
      </c>
      <c r="I49" s="59" t="s">
        <v>185</v>
      </c>
      <c r="J49" s="59" t="s">
        <v>213</v>
      </c>
      <c r="K49" s="59" t="s">
        <v>214</v>
      </c>
      <c r="L49" s="62">
        <v>192.5</v>
      </c>
      <c r="M49" s="62">
        <v>48.1</v>
      </c>
      <c r="N49" s="63" t="s">
        <v>26</v>
      </c>
      <c r="O49" s="87" t="s">
        <v>188</v>
      </c>
      <c r="S49" s="52" t="s">
        <v>880</v>
      </c>
    </row>
    <row r="50" spans="1:19" s="53" customFormat="1" x14ac:dyDescent="0.25">
      <c r="A50" s="58">
        <v>34</v>
      </c>
      <c r="B50" s="59" t="s">
        <v>289</v>
      </c>
      <c r="C50" s="60" t="s">
        <v>82</v>
      </c>
      <c r="D50" s="60" t="s">
        <v>290</v>
      </c>
      <c r="E50" s="110" t="s">
        <v>191</v>
      </c>
      <c r="F50" s="111" t="s">
        <v>291</v>
      </c>
      <c r="G50" s="61" t="s">
        <v>183</v>
      </c>
      <c r="H50" s="59" t="s">
        <v>219</v>
      </c>
      <c r="I50" s="59" t="s">
        <v>185</v>
      </c>
      <c r="J50" s="59" t="s">
        <v>292</v>
      </c>
      <c r="K50" s="59" t="s">
        <v>293</v>
      </c>
      <c r="L50" s="62">
        <v>179.5</v>
      </c>
      <c r="M50" s="62">
        <v>44.9</v>
      </c>
      <c r="N50" s="63" t="s">
        <v>26</v>
      </c>
      <c r="O50" s="87" t="s">
        <v>188</v>
      </c>
      <c r="S50" s="52" t="s">
        <v>880</v>
      </c>
    </row>
    <row r="51" spans="1:19" s="56" customFormat="1" ht="15.75" thickBot="1" x14ac:dyDescent="0.3">
      <c r="A51" s="66">
        <v>35</v>
      </c>
      <c r="B51" s="67" t="s">
        <v>860</v>
      </c>
      <c r="C51" s="68" t="s">
        <v>106</v>
      </c>
      <c r="D51" s="68" t="s">
        <v>861</v>
      </c>
      <c r="E51" s="114" t="s">
        <v>613</v>
      </c>
      <c r="F51" s="115">
        <v>37143</v>
      </c>
      <c r="G51" s="69" t="s">
        <v>218</v>
      </c>
      <c r="H51" s="67" t="s">
        <v>254</v>
      </c>
      <c r="I51" s="67" t="s">
        <v>862</v>
      </c>
      <c r="J51" s="67" t="s">
        <v>863</v>
      </c>
      <c r="K51" s="67" t="s">
        <v>864</v>
      </c>
      <c r="L51" s="70">
        <v>256</v>
      </c>
      <c r="M51" s="70">
        <v>64</v>
      </c>
      <c r="N51" s="71" t="s">
        <v>26</v>
      </c>
      <c r="O51" s="88" t="s">
        <v>188</v>
      </c>
      <c r="S51" s="55"/>
    </row>
    <row r="52" spans="1:19" ht="15.75" thickTop="1" x14ac:dyDescent="0.25"/>
    <row r="56" spans="1:19" ht="15.75" x14ac:dyDescent="0.25">
      <c r="J56" s="25" t="s">
        <v>173</v>
      </c>
    </row>
    <row r="57" spans="1:19" ht="15.75" x14ac:dyDescent="0.25">
      <c r="J57" s="25" t="s">
        <v>163</v>
      </c>
    </row>
    <row r="58" spans="1:19" ht="15.75" x14ac:dyDescent="0.25">
      <c r="J58" s="25"/>
    </row>
    <row r="59" spans="1:19" ht="15.75" x14ac:dyDescent="0.25">
      <c r="J59" s="25"/>
    </row>
    <row r="60" spans="1:19" ht="15.75" x14ac:dyDescent="0.25">
      <c r="J60" s="25"/>
    </row>
    <row r="61" spans="1:19" ht="15.75" x14ac:dyDescent="0.25">
      <c r="J61" s="26" t="s">
        <v>165</v>
      </c>
    </row>
    <row r="62" spans="1:19" ht="15.75" x14ac:dyDescent="0.25">
      <c r="J62" s="25" t="s">
        <v>167</v>
      </c>
    </row>
    <row r="91" spans="1:19" s="23" customFormat="1" x14ac:dyDescent="0.25">
      <c r="A91" s="22"/>
      <c r="B91" s="22"/>
      <c r="C91" s="89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89"/>
      <c r="S91" s="22"/>
    </row>
    <row r="92" spans="1:19" s="23" customFormat="1" x14ac:dyDescent="0.25">
      <c r="A92" s="22"/>
      <c r="B92" s="22"/>
      <c r="C92" s="89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89"/>
      <c r="S92" s="22"/>
    </row>
    <row r="93" spans="1:19" s="23" customFormat="1" ht="15.75" x14ac:dyDescent="0.25">
      <c r="A93" s="22"/>
      <c r="B93" s="175" t="s">
        <v>160</v>
      </c>
      <c r="C93" s="175"/>
      <c r="D93" s="175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89"/>
      <c r="S93" s="22"/>
    </row>
    <row r="94" spans="1:19" s="23" customFormat="1" ht="15.75" x14ac:dyDescent="0.25">
      <c r="A94" s="22"/>
      <c r="B94" s="24" t="s">
        <v>161</v>
      </c>
      <c r="C94" s="92"/>
      <c r="D94" s="24"/>
      <c r="E94" s="22"/>
      <c r="F94" s="22"/>
      <c r="G94" s="22"/>
      <c r="H94" s="22"/>
      <c r="I94" s="22"/>
      <c r="K94" s="22"/>
      <c r="L94" s="22"/>
      <c r="M94" s="22"/>
      <c r="N94" s="22"/>
      <c r="O94" s="89"/>
      <c r="S94" s="22"/>
    </row>
    <row r="95" spans="1:19" s="23" customFormat="1" ht="15.75" x14ac:dyDescent="0.25">
      <c r="A95" s="22"/>
      <c r="B95" s="175" t="s">
        <v>162</v>
      </c>
      <c r="C95" s="175"/>
      <c r="D95" s="175"/>
      <c r="E95" s="22"/>
      <c r="F95" s="22"/>
      <c r="G95" s="22"/>
      <c r="H95" s="22"/>
      <c r="I95" s="22"/>
      <c r="K95" s="22"/>
      <c r="L95" s="22"/>
      <c r="M95" s="22"/>
      <c r="N95" s="22"/>
      <c r="O95" s="89"/>
      <c r="S95" s="22"/>
    </row>
    <row r="96" spans="1:19" s="23" customFormat="1" x14ac:dyDescent="0.25">
      <c r="A96" s="22"/>
      <c r="C96" s="93"/>
      <c r="E96" s="22"/>
      <c r="F96" s="22"/>
      <c r="G96" s="22"/>
      <c r="H96" s="22"/>
      <c r="I96" s="22"/>
      <c r="K96" s="22"/>
      <c r="L96" s="22"/>
      <c r="M96" s="22"/>
      <c r="N96" s="22"/>
      <c r="O96" s="89"/>
      <c r="S96" s="22"/>
    </row>
    <row r="97" spans="1:19" s="23" customFormat="1" x14ac:dyDescent="0.25">
      <c r="A97" s="22"/>
      <c r="C97" s="93"/>
      <c r="E97" s="22"/>
      <c r="F97" s="22"/>
      <c r="G97" s="22"/>
      <c r="H97" s="22"/>
      <c r="I97" s="22"/>
      <c r="K97" s="22"/>
      <c r="L97" s="22"/>
      <c r="M97" s="22"/>
      <c r="N97" s="22"/>
      <c r="O97" s="89"/>
      <c r="S97" s="22"/>
    </row>
    <row r="98" spans="1:19" s="23" customFormat="1" x14ac:dyDescent="0.25">
      <c r="A98" s="22"/>
      <c r="C98" s="93"/>
      <c r="E98" s="22"/>
      <c r="F98" s="22"/>
      <c r="G98" s="22"/>
      <c r="H98" s="22"/>
      <c r="I98" s="22"/>
      <c r="K98" s="22"/>
      <c r="L98" s="22"/>
      <c r="M98" s="22"/>
      <c r="N98" s="22"/>
      <c r="O98" s="89"/>
      <c r="S98" s="22"/>
    </row>
    <row r="99" spans="1:19" s="23" customFormat="1" ht="15.75" x14ac:dyDescent="0.25">
      <c r="A99" s="22"/>
      <c r="B99" s="26" t="s">
        <v>164</v>
      </c>
      <c r="C99" s="94"/>
      <c r="D99" s="25"/>
      <c r="E99" s="22"/>
      <c r="F99" s="22"/>
      <c r="G99" s="22"/>
      <c r="H99" s="22"/>
      <c r="I99" s="22"/>
      <c r="K99" s="22"/>
      <c r="L99" s="22"/>
      <c r="M99" s="22"/>
      <c r="N99" s="22"/>
      <c r="O99" s="89"/>
      <c r="S99" s="22"/>
    </row>
    <row r="100" spans="1:19" s="23" customFormat="1" ht="15.75" x14ac:dyDescent="0.25">
      <c r="A100" s="22"/>
      <c r="B100" s="22" t="s">
        <v>166</v>
      </c>
      <c r="C100" s="89"/>
      <c r="D100" s="25"/>
      <c r="E100" s="22"/>
      <c r="F100" s="22"/>
      <c r="G100" s="22"/>
      <c r="H100" s="22"/>
      <c r="I100" s="22"/>
      <c r="K100" s="22"/>
      <c r="L100" s="22"/>
      <c r="M100" s="22"/>
      <c r="N100" s="22"/>
      <c r="O100" s="89"/>
      <c r="S100" s="22"/>
    </row>
    <row r="101" spans="1:19" s="23" customFormat="1" x14ac:dyDescent="0.25">
      <c r="A101" s="22"/>
      <c r="B101" s="22"/>
      <c r="C101" s="89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89"/>
      <c r="S101" s="22"/>
    </row>
    <row r="102" spans="1:19" s="23" customFormat="1" x14ac:dyDescent="0.25">
      <c r="A102" s="22"/>
      <c r="B102" s="22"/>
      <c r="C102" s="89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89"/>
      <c r="S102" s="22"/>
    </row>
    <row r="103" spans="1:19" s="23" customFormat="1" ht="15.75" x14ac:dyDescent="0.25">
      <c r="A103" s="22"/>
      <c r="B103" s="27" t="s">
        <v>168</v>
      </c>
      <c r="C103" s="95"/>
      <c r="D103" s="27" t="s">
        <v>169</v>
      </c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89"/>
      <c r="S103" s="22"/>
    </row>
    <row r="104" spans="1:19" s="23" customFormat="1" ht="15.75" x14ac:dyDescent="0.25">
      <c r="A104" s="22"/>
      <c r="B104" s="27" t="s">
        <v>170</v>
      </c>
      <c r="C104" s="95"/>
      <c r="D104" s="27" t="s">
        <v>171</v>
      </c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89"/>
      <c r="S104" s="22"/>
    </row>
    <row r="105" spans="1:19" s="23" customFormat="1" x14ac:dyDescent="0.25">
      <c r="A105" s="22"/>
      <c r="B105" s="22"/>
      <c r="C105" s="89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89"/>
      <c r="S105" s="22"/>
    </row>
    <row r="106" spans="1:19" s="23" customFormat="1" x14ac:dyDescent="0.25">
      <c r="A106" s="22"/>
      <c r="C106" s="93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89"/>
      <c r="S106" s="22"/>
    </row>
    <row r="107" spans="1:19" s="23" customFormat="1" x14ac:dyDescent="0.25">
      <c r="A107" s="22"/>
      <c r="C107" s="93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89"/>
      <c r="S107" s="22"/>
    </row>
    <row r="108" spans="1:19" x14ac:dyDescent="0.25">
      <c r="A108" s="7"/>
      <c r="B108" s="7"/>
      <c r="C108" s="85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85"/>
      <c r="S108" s="7"/>
    </row>
    <row r="109" spans="1:19" x14ac:dyDescent="0.25">
      <c r="A109" s="7"/>
      <c r="B109" s="7"/>
      <c r="C109" s="85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85"/>
      <c r="S109" s="7"/>
    </row>
    <row r="110" spans="1:19" x14ac:dyDescent="0.25">
      <c r="A110" s="7"/>
      <c r="B110" s="7"/>
      <c r="C110" s="85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85"/>
      <c r="S110" s="7"/>
    </row>
    <row r="111" spans="1:19" x14ac:dyDescent="0.25">
      <c r="A111" s="7"/>
      <c r="B111" s="7"/>
      <c r="C111" s="85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85"/>
      <c r="S111" s="7"/>
    </row>
    <row r="112" spans="1:19" x14ac:dyDescent="0.25">
      <c r="A112" s="7"/>
      <c r="B112" s="7"/>
      <c r="C112" s="85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85"/>
      <c r="S112" s="7"/>
    </row>
    <row r="113" spans="1:19" x14ac:dyDescent="0.25">
      <c r="A113" s="7"/>
      <c r="B113" s="7"/>
      <c r="C113" s="85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85"/>
      <c r="S113" s="7"/>
    </row>
    <row r="114" spans="1:19" x14ac:dyDescent="0.25">
      <c r="A114" s="7"/>
      <c r="B114" s="7"/>
      <c r="C114" s="85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85"/>
      <c r="S114" s="7"/>
    </row>
    <row r="115" spans="1:19" x14ac:dyDescent="0.25">
      <c r="A115" s="7"/>
      <c r="B115" s="7"/>
      <c r="C115" s="85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85"/>
      <c r="S115" s="7"/>
    </row>
    <row r="116" spans="1:19" x14ac:dyDescent="0.25">
      <c r="A116" s="7"/>
      <c r="B116" s="7"/>
      <c r="C116" s="85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85"/>
      <c r="S116" s="7"/>
    </row>
    <row r="117" spans="1:19" x14ac:dyDescent="0.25">
      <c r="A117" s="7"/>
      <c r="B117" s="7"/>
      <c r="C117" s="85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85"/>
      <c r="S117" s="7"/>
    </row>
    <row r="118" spans="1:19" x14ac:dyDescent="0.25">
      <c r="A118" s="7"/>
      <c r="B118" s="7"/>
      <c r="C118" s="85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85"/>
      <c r="S118" s="7"/>
    </row>
    <row r="119" spans="1:19" x14ac:dyDescent="0.25">
      <c r="A119" s="7"/>
      <c r="B119" s="7"/>
      <c r="C119" s="85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85"/>
      <c r="S119" s="7"/>
    </row>
    <row r="120" spans="1:19" x14ac:dyDescent="0.25">
      <c r="A120" s="7"/>
      <c r="B120" s="7"/>
      <c r="C120" s="85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85"/>
      <c r="S120" s="7"/>
    </row>
    <row r="121" spans="1:19" x14ac:dyDescent="0.25">
      <c r="A121" s="7"/>
      <c r="B121" s="7"/>
      <c r="C121" s="85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85"/>
      <c r="S121" s="7"/>
    </row>
    <row r="122" spans="1:19" x14ac:dyDescent="0.25">
      <c r="A122" s="7"/>
      <c r="B122" s="7"/>
      <c r="C122" s="85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85"/>
      <c r="S122" s="7"/>
    </row>
    <row r="123" spans="1:19" x14ac:dyDescent="0.25">
      <c r="A123" s="7"/>
      <c r="B123" s="7"/>
      <c r="C123" s="85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85"/>
      <c r="S123" s="7"/>
    </row>
    <row r="124" spans="1:19" x14ac:dyDescent="0.25">
      <c r="A124" s="7"/>
      <c r="B124" s="7"/>
      <c r="C124" s="85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85"/>
      <c r="S124" s="7"/>
    </row>
    <row r="125" spans="1:19" x14ac:dyDescent="0.25">
      <c r="A125" s="5"/>
      <c r="B125" s="5"/>
      <c r="C125" s="9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9" x14ac:dyDescent="0.25">
      <c r="A126" s="5"/>
      <c r="B126" s="5"/>
      <c r="C126" s="90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9" x14ac:dyDescent="0.25">
      <c r="A127" s="5"/>
      <c r="B127" s="5"/>
      <c r="C127" s="90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9" x14ac:dyDescent="0.25">
      <c r="A128" s="5"/>
      <c r="B128" s="5"/>
      <c r="C128" s="90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x14ac:dyDescent="0.25">
      <c r="A129" s="5"/>
      <c r="B129" s="5"/>
      <c r="C129" s="90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x14ac:dyDescent="0.25">
      <c r="A130" s="5"/>
      <c r="B130" s="5"/>
      <c r="C130" s="90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x14ac:dyDescent="0.25">
      <c r="A131" s="5"/>
      <c r="B131" s="5"/>
      <c r="C131" s="90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x14ac:dyDescent="0.25">
      <c r="A132" s="5"/>
      <c r="B132" s="5"/>
      <c r="C132" s="90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x14ac:dyDescent="0.25">
      <c r="A133" s="5"/>
      <c r="B133" s="5"/>
      <c r="C133" s="90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x14ac:dyDescent="0.25">
      <c r="A134" s="5"/>
      <c r="B134" s="5"/>
      <c r="C134" s="90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x14ac:dyDescent="0.25">
      <c r="A135" s="5"/>
      <c r="B135" s="5"/>
      <c r="C135" s="90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x14ac:dyDescent="0.25">
      <c r="A136" s="5"/>
      <c r="B136" s="5"/>
      <c r="C136" s="90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x14ac:dyDescent="0.25">
      <c r="A137" s="5"/>
      <c r="B137" s="5"/>
      <c r="C137" s="90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x14ac:dyDescent="0.25">
      <c r="A138" s="5"/>
      <c r="B138" s="5"/>
      <c r="C138" s="90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x14ac:dyDescent="0.25">
      <c r="A139" s="5"/>
      <c r="B139" s="5"/>
      <c r="C139" s="90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x14ac:dyDescent="0.25">
      <c r="A140" s="5"/>
      <c r="B140" s="5"/>
      <c r="C140" s="90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x14ac:dyDescent="0.25">
      <c r="A141" s="5"/>
      <c r="B141" s="5"/>
      <c r="C141" s="9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x14ac:dyDescent="0.25">
      <c r="A142" s="5"/>
      <c r="B142" s="5"/>
      <c r="C142" s="90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x14ac:dyDescent="0.25">
      <c r="A143" s="5"/>
      <c r="B143" s="5"/>
      <c r="C143" s="9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x14ac:dyDescent="0.25">
      <c r="A144" s="5"/>
      <c r="B144" s="5"/>
      <c r="C144" s="90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x14ac:dyDescent="0.25">
      <c r="A145" s="5"/>
      <c r="B145" s="5"/>
      <c r="C145" s="9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x14ac:dyDescent="0.25">
      <c r="A146" s="5"/>
      <c r="B146" s="5"/>
      <c r="C146" s="90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</sheetData>
  <sortState xmlns:xlrd2="http://schemas.microsoft.com/office/spreadsheetml/2017/richdata2" ref="A7:P75">
    <sortCondition descending="1" ref="L6"/>
  </sortState>
  <mergeCells count="22">
    <mergeCell ref="B95:D95"/>
    <mergeCell ref="H14:H16"/>
    <mergeCell ref="I14:I16"/>
    <mergeCell ref="J14:K15"/>
    <mergeCell ref="A5:O5"/>
    <mergeCell ref="A7:O7"/>
    <mergeCell ref="A8:O8"/>
    <mergeCell ref="A14:A16"/>
    <mergeCell ref="B14:B16"/>
    <mergeCell ref="C14:C16"/>
    <mergeCell ref="D14:D16"/>
    <mergeCell ref="E14:F16"/>
    <mergeCell ref="G14:G16"/>
    <mergeCell ref="L14:L16"/>
    <mergeCell ref="M14:M16"/>
    <mergeCell ref="N14:N16"/>
    <mergeCell ref="A1:O1"/>
    <mergeCell ref="A2:O2"/>
    <mergeCell ref="A3:O3"/>
    <mergeCell ref="A4:O4"/>
    <mergeCell ref="B93:D93"/>
    <mergeCell ref="O14:O16"/>
  </mergeCells>
  <pageMargins left="0.7" right="0.95" top="0.75" bottom="1.25" header="0.3" footer="0.3"/>
  <pageSetup paperSize="5" scale="85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50"/>
  <sheetViews>
    <sheetView tabSelected="1" topLeftCell="C139" workbookViewId="0">
      <selection activeCell="H13" sqref="H13:H150"/>
    </sheetView>
  </sheetViews>
  <sheetFormatPr defaultRowHeight="15" x14ac:dyDescent="0.25"/>
  <cols>
    <col min="3" max="3" width="4.85546875" customWidth="1"/>
    <col min="4" max="4" width="10.5703125" customWidth="1"/>
    <col min="5" max="5" width="7.7109375" customWidth="1"/>
    <col min="6" max="6" width="9.28515625" customWidth="1"/>
    <col min="7" max="7" width="5.5703125" customWidth="1"/>
    <col min="9" max="9" width="12.5703125" customWidth="1"/>
    <col min="10" max="10" width="14.42578125" customWidth="1"/>
    <col min="11" max="11" width="11.85546875" customWidth="1"/>
    <col min="12" max="12" width="10.5703125" customWidth="1"/>
    <col min="13" max="13" width="13.140625" customWidth="1"/>
  </cols>
  <sheetData>
    <row r="1" spans="1:14" ht="20.25" x14ac:dyDescent="0.3">
      <c r="A1" s="172" t="s">
        <v>176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spans="1:14" ht="20.25" x14ac:dyDescent="0.3">
      <c r="A2" s="172" t="s">
        <v>177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spans="1:14" ht="20.25" x14ac:dyDescent="0.3">
      <c r="A3" s="172" t="s">
        <v>178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</row>
    <row r="4" spans="1:14" x14ac:dyDescent="0.25">
      <c r="A4" s="173" t="s">
        <v>0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</row>
    <row r="5" spans="1:14" x14ac:dyDescent="0.25">
      <c r="A5" s="173" t="s">
        <v>1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</row>
    <row r="6" spans="1:14" x14ac:dyDescent="0.25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</row>
    <row r="8" spans="1:14" ht="15.75" x14ac:dyDescent="0.25">
      <c r="A8" s="6" t="s">
        <v>3</v>
      </c>
      <c r="B8" s="6"/>
      <c r="C8" s="6"/>
      <c r="D8" s="6" t="s">
        <v>4</v>
      </c>
      <c r="E8" s="6"/>
    </row>
    <row r="9" spans="1:14" ht="15.75" x14ac:dyDescent="0.25">
      <c r="A9" s="6" t="s">
        <v>5</v>
      </c>
      <c r="B9" s="6"/>
      <c r="C9" s="6"/>
      <c r="D9" s="6" t="s">
        <v>6</v>
      </c>
      <c r="E9" s="6"/>
    </row>
    <row r="10" spans="1:14" ht="15.75" x14ac:dyDescent="0.25">
      <c r="A10" s="6" t="s">
        <v>7</v>
      </c>
      <c r="B10" s="6"/>
      <c r="C10" s="6"/>
      <c r="D10" s="6" t="s">
        <v>8</v>
      </c>
      <c r="E10" s="6"/>
    </row>
    <row r="11" spans="1:14" ht="17.25" customHeight="1" x14ac:dyDescent="0.25">
      <c r="A11" s="6" t="s">
        <v>9</v>
      </c>
      <c r="B11" s="6"/>
      <c r="C11" s="6"/>
      <c r="D11" s="6" t="s">
        <v>10</v>
      </c>
      <c r="E11" s="6"/>
    </row>
    <row r="12" spans="1:14" ht="0.75" customHeight="1" x14ac:dyDescent="0.25"/>
    <row r="13" spans="1:14" x14ac:dyDescent="0.25">
      <c r="A13" s="174" t="s">
        <v>11</v>
      </c>
      <c r="B13" s="174" t="s">
        <v>12</v>
      </c>
      <c r="C13" s="174" t="s">
        <v>945</v>
      </c>
      <c r="D13" s="174" t="s">
        <v>14</v>
      </c>
      <c r="E13" s="174" t="s">
        <v>15</v>
      </c>
      <c r="F13" s="174"/>
      <c r="G13" s="174" t="s">
        <v>16</v>
      </c>
      <c r="H13" s="174" t="s">
        <v>18</v>
      </c>
      <c r="I13" s="174" t="s">
        <v>19</v>
      </c>
      <c r="J13" s="174"/>
      <c r="K13" s="174" t="s">
        <v>942</v>
      </c>
      <c r="L13" s="174" t="s">
        <v>944</v>
      </c>
      <c r="M13" s="184" t="s">
        <v>943</v>
      </c>
      <c r="N13" s="168"/>
    </row>
    <row r="14" spans="1:14" x14ac:dyDescent="0.25">
      <c r="A14" s="174"/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85"/>
      <c r="N14" s="168"/>
    </row>
    <row r="15" spans="1:14" ht="24" customHeight="1" x14ac:dyDescent="0.25">
      <c r="A15" s="174"/>
      <c r="B15" s="174"/>
      <c r="C15" s="174"/>
      <c r="D15" s="174"/>
      <c r="E15" s="174"/>
      <c r="F15" s="174"/>
      <c r="G15" s="174"/>
      <c r="H15" s="174"/>
      <c r="I15" s="8" t="s">
        <v>23</v>
      </c>
      <c r="J15" s="8" t="s">
        <v>24</v>
      </c>
      <c r="K15" s="174"/>
      <c r="L15" s="174"/>
      <c r="M15" s="186"/>
      <c r="N15" s="168"/>
    </row>
    <row r="16" spans="1:14" x14ac:dyDescent="0.25">
      <c r="A16" s="9">
        <v>1</v>
      </c>
      <c r="B16" s="10" t="s">
        <v>179</v>
      </c>
      <c r="C16" s="11" t="s">
        <v>25</v>
      </c>
      <c r="D16" s="12" t="s">
        <v>180</v>
      </c>
      <c r="E16" s="13" t="s">
        <v>181</v>
      </c>
      <c r="F16" s="14" t="s">
        <v>182</v>
      </c>
      <c r="G16" s="9" t="s">
        <v>183</v>
      </c>
      <c r="H16" s="10" t="s">
        <v>185</v>
      </c>
      <c r="I16" s="10" t="s">
        <v>186</v>
      </c>
      <c r="J16" s="10" t="s">
        <v>187</v>
      </c>
      <c r="K16" s="169">
        <v>5</v>
      </c>
      <c r="L16" s="169">
        <v>2</v>
      </c>
      <c r="M16" s="170">
        <v>3000000</v>
      </c>
    </row>
    <row r="17" spans="1:13" x14ac:dyDescent="0.25">
      <c r="A17" s="9">
        <v>2</v>
      </c>
      <c r="B17" s="10" t="s">
        <v>189</v>
      </c>
      <c r="C17" s="11" t="s">
        <v>27</v>
      </c>
      <c r="D17" s="12" t="s">
        <v>190</v>
      </c>
      <c r="E17" s="13" t="s">
        <v>191</v>
      </c>
      <c r="F17" s="14">
        <v>36809</v>
      </c>
      <c r="G17" s="9" t="s">
        <v>183</v>
      </c>
      <c r="H17" s="10" t="s">
        <v>185</v>
      </c>
      <c r="I17" s="10" t="s">
        <v>192</v>
      </c>
      <c r="J17" s="10" t="s">
        <v>193</v>
      </c>
      <c r="K17" s="169">
        <v>6</v>
      </c>
      <c r="L17" s="169">
        <v>4</v>
      </c>
      <c r="M17" s="170">
        <v>4000000</v>
      </c>
    </row>
    <row r="18" spans="1:13" x14ac:dyDescent="0.25">
      <c r="A18" s="9">
        <v>3</v>
      </c>
      <c r="B18" s="10" t="s">
        <v>195</v>
      </c>
      <c r="C18" s="11" t="s">
        <v>28</v>
      </c>
      <c r="D18" s="12" t="s">
        <v>196</v>
      </c>
      <c r="E18" s="13" t="s">
        <v>197</v>
      </c>
      <c r="F18" s="14">
        <v>37595</v>
      </c>
      <c r="G18" s="9" t="s">
        <v>183</v>
      </c>
      <c r="H18" s="10" t="s">
        <v>185</v>
      </c>
      <c r="I18" s="10" t="s">
        <v>198</v>
      </c>
      <c r="J18" s="10" t="s">
        <v>199</v>
      </c>
      <c r="K18" s="169">
        <v>4</v>
      </c>
      <c r="L18" s="169">
        <v>2</v>
      </c>
      <c r="M18" s="170">
        <v>2500000</v>
      </c>
    </row>
    <row r="19" spans="1:13" x14ac:dyDescent="0.25">
      <c r="A19" s="9">
        <v>4</v>
      </c>
      <c r="B19" s="10" t="s">
        <v>200</v>
      </c>
      <c r="C19" s="11" t="s">
        <v>29</v>
      </c>
      <c r="D19" s="12" t="s">
        <v>201</v>
      </c>
      <c r="E19" s="13" t="s">
        <v>197</v>
      </c>
      <c r="F19" s="14">
        <v>37142</v>
      </c>
      <c r="G19" s="9" t="s">
        <v>183</v>
      </c>
      <c r="H19" s="10" t="s">
        <v>185</v>
      </c>
      <c r="I19" s="10" t="s">
        <v>202</v>
      </c>
      <c r="J19" s="10" t="s">
        <v>203</v>
      </c>
      <c r="K19" s="169">
        <v>6</v>
      </c>
      <c r="L19" s="169">
        <v>3</v>
      </c>
      <c r="M19" s="170">
        <v>5000000</v>
      </c>
    </row>
    <row r="20" spans="1:13" x14ac:dyDescent="0.25">
      <c r="A20" s="9">
        <v>5</v>
      </c>
      <c r="B20" s="10" t="s">
        <v>204</v>
      </c>
      <c r="C20" s="11" t="s">
        <v>30</v>
      </c>
      <c r="D20" s="12" t="s">
        <v>205</v>
      </c>
      <c r="E20" s="13" t="s">
        <v>197</v>
      </c>
      <c r="F20" s="14" t="s">
        <v>206</v>
      </c>
      <c r="G20" s="9" t="s">
        <v>183</v>
      </c>
      <c r="H20" s="10" t="s">
        <v>185</v>
      </c>
      <c r="I20" s="10" t="s">
        <v>207</v>
      </c>
      <c r="J20" s="10" t="s">
        <v>208</v>
      </c>
      <c r="K20" s="169">
        <v>4</v>
      </c>
      <c r="L20" s="169">
        <v>1</v>
      </c>
      <c r="M20" s="170">
        <v>3000000</v>
      </c>
    </row>
    <row r="21" spans="1:13" x14ac:dyDescent="0.25">
      <c r="A21" s="9">
        <v>6</v>
      </c>
      <c r="B21" s="10" t="s">
        <v>209</v>
      </c>
      <c r="C21" s="11" t="s">
        <v>31</v>
      </c>
      <c r="D21" s="12" t="s">
        <v>210</v>
      </c>
      <c r="E21" s="13" t="s">
        <v>211</v>
      </c>
      <c r="F21" s="14" t="s">
        <v>212</v>
      </c>
      <c r="G21" s="9" t="s">
        <v>183</v>
      </c>
      <c r="H21" s="10" t="s">
        <v>185</v>
      </c>
      <c r="I21" s="10" t="s">
        <v>213</v>
      </c>
      <c r="J21" s="10" t="s">
        <v>214</v>
      </c>
      <c r="K21" s="169">
        <v>5</v>
      </c>
      <c r="L21" s="169">
        <v>2</v>
      </c>
      <c r="M21" s="170">
        <v>3400000</v>
      </c>
    </row>
    <row r="22" spans="1:13" x14ac:dyDescent="0.25">
      <c r="A22" s="9">
        <v>7</v>
      </c>
      <c r="B22" s="10" t="s">
        <v>215</v>
      </c>
      <c r="C22" s="11" t="s">
        <v>32</v>
      </c>
      <c r="D22" s="12" t="s">
        <v>216</v>
      </c>
      <c r="E22" s="13" t="s">
        <v>211</v>
      </c>
      <c r="F22" s="14" t="s">
        <v>217</v>
      </c>
      <c r="G22" s="9" t="s">
        <v>218</v>
      </c>
      <c r="H22" s="10" t="s">
        <v>185</v>
      </c>
      <c r="I22" s="10" t="s">
        <v>220</v>
      </c>
      <c r="J22" s="10" t="s">
        <v>221</v>
      </c>
      <c r="K22" s="169">
        <v>6</v>
      </c>
      <c r="L22" s="169">
        <v>3</v>
      </c>
      <c r="M22" s="170">
        <v>4000000</v>
      </c>
    </row>
    <row r="23" spans="1:13" x14ac:dyDescent="0.25">
      <c r="A23" s="9">
        <v>8</v>
      </c>
      <c r="B23" s="10" t="s">
        <v>222</v>
      </c>
      <c r="C23" s="11" t="s">
        <v>33</v>
      </c>
      <c r="D23" s="12" t="s">
        <v>223</v>
      </c>
      <c r="E23" s="13" t="s">
        <v>197</v>
      </c>
      <c r="F23" s="14">
        <v>36470</v>
      </c>
      <c r="G23" s="9" t="s">
        <v>183</v>
      </c>
      <c r="H23" s="10" t="s">
        <v>185</v>
      </c>
      <c r="I23" s="10" t="s">
        <v>225</v>
      </c>
      <c r="J23" s="10" t="s">
        <v>226</v>
      </c>
      <c r="K23" s="169">
        <v>5</v>
      </c>
      <c r="L23" s="169">
        <v>2</v>
      </c>
      <c r="M23" s="170">
        <v>3300000</v>
      </c>
    </row>
    <row r="24" spans="1:13" x14ac:dyDescent="0.25">
      <c r="A24" s="9">
        <v>9</v>
      </c>
      <c r="B24" s="10" t="s">
        <v>227</v>
      </c>
      <c r="C24" s="11" t="s">
        <v>34</v>
      </c>
      <c r="D24" s="12" t="s">
        <v>228</v>
      </c>
      <c r="E24" s="13" t="s">
        <v>229</v>
      </c>
      <c r="F24" s="14">
        <v>37023</v>
      </c>
      <c r="G24" s="9" t="s">
        <v>218</v>
      </c>
      <c r="H24" s="10" t="s">
        <v>185</v>
      </c>
      <c r="I24" s="10" t="s">
        <v>230</v>
      </c>
      <c r="J24" s="10" t="s">
        <v>231</v>
      </c>
      <c r="K24" s="169">
        <v>4</v>
      </c>
      <c r="L24" s="169">
        <v>1</v>
      </c>
      <c r="M24" s="170">
        <v>4200000</v>
      </c>
    </row>
    <row r="25" spans="1:13" x14ac:dyDescent="0.25">
      <c r="A25" s="9">
        <v>10</v>
      </c>
      <c r="B25" s="10" t="s">
        <v>232</v>
      </c>
      <c r="C25" s="11" t="s">
        <v>35</v>
      </c>
      <c r="D25" s="12" t="s">
        <v>233</v>
      </c>
      <c r="E25" s="13" t="s">
        <v>197</v>
      </c>
      <c r="F25" s="14">
        <v>36716</v>
      </c>
      <c r="G25" s="9" t="s">
        <v>183</v>
      </c>
      <c r="H25" s="10" t="s">
        <v>185</v>
      </c>
      <c r="I25" s="10" t="s">
        <v>234</v>
      </c>
      <c r="J25" s="10" t="s">
        <v>235</v>
      </c>
      <c r="K25" s="169">
        <v>5</v>
      </c>
      <c r="L25" s="169">
        <v>3</v>
      </c>
      <c r="M25" s="170">
        <v>3300000</v>
      </c>
    </row>
    <row r="26" spans="1:13" x14ac:dyDescent="0.25">
      <c r="A26" s="9">
        <v>11</v>
      </c>
      <c r="B26" s="10" t="s">
        <v>236</v>
      </c>
      <c r="C26" s="11" t="s">
        <v>36</v>
      </c>
      <c r="D26" s="12" t="s">
        <v>237</v>
      </c>
      <c r="E26" s="13" t="s">
        <v>219</v>
      </c>
      <c r="F26" s="14" t="s">
        <v>238</v>
      </c>
      <c r="G26" s="9" t="s">
        <v>218</v>
      </c>
      <c r="H26" s="10" t="s">
        <v>185</v>
      </c>
      <c r="I26" s="10" t="s">
        <v>240</v>
      </c>
      <c r="J26" s="10" t="s">
        <v>241</v>
      </c>
      <c r="K26" s="169">
        <v>6</v>
      </c>
      <c r="L26" s="169">
        <v>4</v>
      </c>
      <c r="M26" s="170">
        <v>3000000</v>
      </c>
    </row>
    <row r="27" spans="1:13" x14ac:dyDescent="0.25">
      <c r="A27" s="9">
        <v>12</v>
      </c>
      <c r="B27" s="10" t="s">
        <v>628</v>
      </c>
      <c r="C27" s="11" t="s">
        <v>37</v>
      </c>
      <c r="D27" s="12" t="s">
        <v>629</v>
      </c>
      <c r="E27" s="13" t="s">
        <v>630</v>
      </c>
      <c r="F27" s="14" t="s">
        <v>631</v>
      </c>
      <c r="G27" s="9" t="s">
        <v>183</v>
      </c>
      <c r="H27" s="10" t="s">
        <v>511</v>
      </c>
      <c r="I27" s="10" t="s">
        <v>632</v>
      </c>
      <c r="J27" s="10" t="s">
        <v>633</v>
      </c>
      <c r="K27" s="169">
        <v>5</v>
      </c>
      <c r="L27" s="169">
        <v>2</v>
      </c>
      <c r="M27" s="170">
        <v>4000000</v>
      </c>
    </row>
    <row r="28" spans="1:13" x14ac:dyDescent="0.25">
      <c r="A28" s="9">
        <v>13</v>
      </c>
      <c r="B28" s="10" t="s">
        <v>243</v>
      </c>
      <c r="C28" s="11" t="s">
        <v>38</v>
      </c>
      <c r="D28" s="12" t="s">
        <v>244</v>
      </c>
      <c r="E28" s="13" t="s">
        <v>191</v>
      </c>
      <c r="F28" s="14">
        <v>37073</v>
      </c>
      <c r="G28" s="9" t="s">
        <v>218</v>
      </c>
      <c r="H28" s="10" t="s">
        <v>185</v>
      </c>
      <c r="I28" s="10" t="s">
        <v>245</v>
      </c>
      <c r="J28" s="10" t="s">
        <v>246</v>
      </c>
      <c r="K28" s="169">
        <v>4</v>
      </c>
      <c r="L28" s="169">
        <v>2</v>
      </c>
      <c r="M28" s="170">
        <v>4300000</v>
      </c>
    </row>
    <row r="29" spans="1:13" x14ac:dyDescent="0.25">
      <c r="A29" s="9">
        <v>14</v>
      </c>
      <c r="B29" s="10" t="s">
        <v>247</v>
      </c>
      <c r="C29" s="11" t="s">
        <v>39</v>
      </c>
      <c r="D29" s="12" t="s">
        <v>248</v>
      </c>
      <c r="E29" s="13" t="s">
        <v>197</v>
      </c>
      <c r="F29" s="14" t="s">
        <v>249</v>
      </c>
      <c r="G29" s="9" t="s">
        <v>218</v>
      </c>
      <c r="H29" s="10" t="s">
        <v>185</v>
      </c>
      <c r="I29" s="10" t="s">
        <v>250</v>
      </c>
      <c r="J29" s="10" t="s">
        <v>251</v>
      </c>
      <c r="K29" s="169">
        <v>5</v>
      </c>
      <c r="L29" s="169">
        <v>2</v>
      </c>
      <c r="M29" s="170">
        <v>3300000</v>
      </c>
    </row>
    <row r="30" spans="1:13" x14ac:dyDescent="0.25">
      <c r="A30" s="9">
        <v>15</v>
      </c>
      <c r="B30" s="10" t="s">
        <v>481</v>
      </c>
      <c r="C30" s="11" t="s">
        <v>40</v>
      </c>
      <c r="D30" s="12" t="s">
        <v>482</v>
      </c>
      <c r="E30" s="13" t="s">
        <v>483</v>
      </c>
      <c r="F30" s="14">
        <v>36839</v>
      </c>
      <c r="G30" s="9" t="s">
        <v>218</v>
      </c>
      <c r="H30" s="10" t="s">
        <v>185</v>
      </c>
      <c r="I30" s="10" t="s">
        <v>484</v>
      </c>
      <c r="J30" s="10" t="s">
        <v>485</v>
      </c>
      <c r="K30" s="169">
        <v>6</v>
      </c>
      <c r="L30" s="169">
        <v>3</v>
      </c>
      <c r="M30" s="170">
        <v>5000000</v>
      </c>
    </row>
    <row r="31" spans="1:13" x14ac:dyDescent="0.25">
      <c r="A31" s="9">
        <v>16</v>
      </c>
      <c r="B31" s="10" t="s">
        <v>486</v>
      </c>
      <c r="C31" s="11" t="s">
        <v>41</v>
      </c>
      <c r="D31" s="12" t="s">
        <v>487</v>
      </c>
      <c r="E31" s="13" t="s">
        <v>488</v>
      </c>
      <c r="F31" s="14" t="s">
        <v>489</v>
      </c>
      <c r="G31" s="9" t="s">
        <v>218</v>
      </c>
      <c r="H31" s="10" t="s">
        <v>495</v>
      </c>
      <c r="I31" s="10" t="s">
        <v>490</v>
      </c>
      <c r="J31" s="10" t="s">
        <v>491</v>
      </c>
      <c r="K31" s="169">
        <v>7</v>
      </c>
      <c r="L31" s="169">
        <v>3</v>
      </c>
      <c r="M31" s="170">
        <v>3200000</v>
      </c>
    </row>
    <row r="32" spans="1:13" x14ac:dyDescent="0.25">
      <c r="A32" s="9">
        <v>17</v>
      </c>
      <c r="B32" s="10" t="s">
        <v>492</v>
      </c>
      <c r="C32" s="11" t="s">
        <v>42</v>
      </c>
      <c r="D32" s="12" t="s">
        <v>493</v>
      </c>
      <c r="E32" s="13" t="s">
        <v>494</v>
      </c>
      <c r="F32" s="14">
        <v>37316</v>
      </c>
      <c r="G32" s="9" t="s">
        <v>218</v>
      </c>
      <c r="H32" s="10" t="s">
        <v>185</v>
      </c>
      <c r="I32" s="10" t="s">
        <v>496</v>
      </c>
      <c r="J32" s="10" t="s">
        <v>497</v>
      </c>
      <c r="K32" s="169">
        <v>4</v>
      </c>
      <c r="L32" s="169">
        <v>1</v>
      </c>
      <c r="M32" s="170">
        <v>4300000</v>
      </c>
    </row>
    <row r="33" spans="1:13" x14ac:dyDescent="0.25">
      <c r="A33" s="9">
        <v>18</v>
      </c>
      <c r="B33" s="10" t="s">
        <v>252</v>
      </c>
      <c r="C33" s="11" t="s">
        <v>43</v>
      </c>
      <c r="D33" s="12" t="s">
        <v>253</v>
      </c>
      <c r="E33" s="13" t="s">
        <v>254</v>
      </c>
      <c r="F33" s="14" t="s">
        <v>255</v>
      </c>
      <c r="G33" s="9" t="s">
        <v>183</v>
      </c>
      <c r="H33" s="10" t="s">
        <v>185</v>
      </c>
      <c r="I33" s="10" t="s">
        <v>257</v>
      </c>
      <c r="J33" s="10" t="s">
        <v>258</v>
      </c>
      <c r="K33" s="169">
        <v>6</v>
      </c>
      <c r="L33" s="169">
        <v>3</v>
      </c>
      <c r="M33" s="170">
        <v>3300000</v>
      </c>
    </row>
    <row r="34" spans="1:13" x14ac:dyDescent="0.25">
      <c r="A34" s="9">
        <v>19</v>
      </c>
      <c r="B34" s="10" t="s">
        <v>465</v>
      </c>
      <c r="C34" s="11" t="s">
        <v>44</v>
      </c>
      <c r="D34" s="12" t="s">
        <v>466</v>
      </c>
      <c r="E34" s="13" t="s">
        <v>197</v>
      </c>
      <c r="F34" s="14" t="s">
        <v>467</v>
      </c>
      <c r="G34" s="9" t="s">
        <v>218</v>
      </c>
      <c r="H34" s="10" t="s">
        <v>185</v>
      </c>
      <c r="I34" s="10" t="s">
        <v>468</v>
      </c>
      <c r="J34" s="10" t="s">
        <v>469</v>
      </c>
      <c r="K34" s="169">
        <v>4</v>
      </c>
      <c r="L34" s="169">
        <v>1</v>
      </c>
      <c r="M34" s="170">
        <v>2800000</v>
      </c>
    </row>
    <row r="35" spans="1:13" x14ac:dyDescent="0.25">
      <c r="A35" s="9">
        <v>20</v>
      </c>
      <c r="B35" s="10" t="s">
        <v>460</v>
      </c>
      <c r="C35" s="11" t="s">
        <v>45</v>
      </c>
      <c r="D35" s="12" t="s">
        <v>461</v>
      </c>
      <c r="E35" s="13" t="s">
        <v>296</v>
      </c>
      <c r="F35" s="14" t="s">
        <v>462</v>
      </c>
      <c r="G35" s="9" t="s">
        <v>218</v>
      </c>
      <c r="H35" s="10" t="s">
        <v>185</v>
      </c>
      <c r="I35" s="10" t="s">
        <v>463</v>
      </c>
      <c r="J35" s="10" t="s">
        <v>464</v>
      </c>
      <c r="K35" s="169">
        <v>5</v>
      </c>
      <c r="L35" s="169">
        <v>2</v>
      </c>
      <c r="M35" s="170">
        <v>3900000</v>
      </c>
    </row>
    <row r="36" spans="1:13" x14ac:dyDescent="0.25">
      <c r="A36" s="9">
        <v>21</v>
      </c>
      <c r="B36" s="10" t="s">
        <v>519</v>
      </c>
      <c r="C36" s="11" t="s">
        <v>46</v>
      </c>
      <c r="D36" s="12" t="s">
        <v>520</v>
      </c>
      <c r="E36" s="13" t="s">
        <v>406</v>
      </c>
      <c r="F36" s="14">
        <v>37203</v>
      </c>
      <c r="G36" s="9" t="s">
        <v>183</v>
      </c>
      <c r="H36" s="10" t="s">
        <v>511</v>
      </c>
      <c r="I36" s="10" t="s">
        <v>521</v>
      </c>
      <c r="J36" s="10" t="s">
        <v>522</v>
      </c>
      <c r="K36" s="169">
        <v>5</v>
      </c>
      <c r="L36" s="169">
        <v>2</v>
      </c>
      <c r="M36" s="170">
        <v>3500000</v>
      </c>
    </row>
    <row r="37" spans="1:13" x14ac:dyDescent="0.25">
      <c r="A37" s="9">
        <v>22</v>
      </c>
      <c r="B37" s="10" t="s">
        <v>560</v>
      </c>
      <c r="C37" s="11" t="s">
        <v>47</v>
      </c>
      <c r="D37" s="12" t="s">
        <v>561</v>
      </c>
      <c r="E37" s="13" t="s">
        <v>562</v>
      </c>
      <c r="F37" s="14" t="s">
        <v>563</v>
      </c>
      <c r="G37" s="9" t="s">
        <v>218</v>
      </c>
      <c r="H37" s="10" t="s">
        <v>511</v>
      </c>
      <c r="I37" s="10" t="s">
        <v>564</v>
      </c>
      <c r="J37" s="10" t="s">
        <v>360</v>
      </c>
      <c r="K37" s="169">
        <v>5</v>
      </c>
      <c r="L37" s="169">
        <v>2</v>
      </c>
      <c r="M37" s="170">
        <v>2800000</v>
      </c>
    </row>
    <row r="38" spans="1:13" x14ac:dyDescent="0.25">
      <c r="A38" s="9">
        <v>23</v>
      </c>
      <c r="B38" s="10" t="s">
        <v>544</v>
      </c>
      <c r="C38" s="11" t="s">
        <v>48</v>
      </c>
      <c r="D38" s="12" t="s">
        <v>545</v>
      </c>
      <c r="E38" s="13" t="s">
        <v>546</v>
      </c>
      <c r="F38" s="14">
        <v>37104</v>
      </c>
      <c r="G38" s="9" t="s">
        <v>218</v>
      </c>
      <c r="H38" s="10" t="s">
        <v>511</v>
      </c>
      <c r="I38" s="10" t="s">
        <v>547</v>
      </c>
      <c r="J38" s="10" t="s">
        <v>548</v>
      </c>
      <c r="K38" s="169">
        <v>7</v>
      </c>
      <c r="L38" s="169">
        <v>3</v>
      </c>
      <c r="M38" s="170">
        <v>2500000</v>
      </c>
    </row>
    <row r="39" spans="1:13" x14ac:dyDescent="0.25">
      <c r="A39" s="9">
        <v>24</v>
      </c>
      <c r="B39" s="10" t="s">
        <v>498</v>
      </c>
      <c r="C39" s="11" t="s">
        <v>49</v>
      </c>
      <c r="D39" s="12" t="s">
        <v>499</v>
      </c>
      <c r="E39" s="13" t="s">
        <v>184</v>
      </c>
      <c r="F39" s="14" t="s">
        <v>500</v>
      </c>
      <c r="G39" s="9" t="s">
        <v>183</v>
      </c>
      <c r="H39" s="10" t="s">
        <v>185</v>
      </c>
      <c r="I39" s="10" t="s">
        <v>501</v>
      </c>
      <c r="J39" s="10" t="s">
        <v>502</v>
      </c>
      <c r="K39" s="169">
        <v>8</v>
      </c>
      <c r="L39" s="169">
        <v>4</v>
      </c>
      <c r="M39" s="170">
        <v>2900000</v>
      </c>
    </row>
    <row r="40" spans="1:13" x14ac:dyDescent="0.25">
      <c r="A40" s="9">
        <v>25</v>
      </c>
      <c r="B40" s="10" t="s">
        <v>505</v>
      </c>
      <c r="C40" s="11" t="s">
        <v>50</v>
      </c>
      <c r="D40" s="12" t="s">
        <v>506</v>
      </c>
      <c r="E40" s="13" t="s">
        <v>507</v>
      </c>
      <c r="F40" s="14">
        <v>36986</v>
      </c>
      <c r="G40" s="9" t="s">
        <v>218</v>
      </c>
      <c r="H40" s="10" t="s">
        <v>185</v>
      </c>
      <c r="I40" s="10" t="s">
        <v>508</v>
      </c>
      <c r="J40" s="10"/>
      <c r="K40" s="169">
        <v>5</v>
      </c>
      <c r="L40" s="169">
        <v>3</v>
      </c>
      <c r="M40" s="170">
        <v>3300000</v>
      </c>
    </row>
    <row r="41" spans="1:13" x14ac:dyDescent="0.25">
      <c r="A41" s="9">
        <v>26</v>
      </c>
      <c r="B41" s="10" t="s">
        <v>503</v>
      </c>
      <c r="C41" s="11" t="s">
        <v>51</v>
      </c>
      <c r="D41" s="12" t="s">
        <v>504</v>
      </c>
      <c r="E41" s="13" t="s">
        <v>191</v>
      </c>
      <c r="F41" s="14">
        <v>37145</v>
      </c>
      <c r="G41" s="9" t="s">
        <v>183</v>
      </c>
      <c r="H41" s="10" t="s">
        <v>185</v>
      </c>
      <c r="I41" s="10" t="s">
        <v>323</v>
      </c>
      <c r="J41" s="10" t="s">
        <v>432</v>
      </c>
      <c r="K41" s="169">
        <v>4</v>
      </c>
      <c r="L41" s="169"/>
      <c r="M41" s="170">
        <v>3200000</v>
      </c>
    </row>
    <row r="42" spans="1:13" x14ac:dyDescent="0.25">
      <c r="A42" s="9">
        <v>27</v>
      </c>
      <c r="B42" s="10" t="s">
        <v>731</v>
      </c>
      <c r="C42" s="11" t="s">
        <v>52</v>
      </c>
      <c r="D42" s="12" t="s">
        <v>732</v>
      </c>
      <c r="E42" s="13" t="s">
        <v>733</v>
      </c>
      <c r="F42" s="14" t="s">
        <v>734</v>
      </c>
      <c r="G42" s="9" t="s">
        <v>183</v>
      </c>
      <c r="H42" s="10" t="s">
        <v>722</v>
      </c>
      <c r="I42" s="10" t="s">
        <v>735</v>
      </c>
      <c r="J42" s="10" t="s">
        <v>736</v>
      </c>
      <c r="K42" s="169">
        <v>5</v>
      </c>
      <c r="L42" s="169">
        <v>2</v>
      </c>
      <c r="M42" s="170">
        <v>3400000</v>
      </c>
    </row>
    <row r="43" spans="1:13" x14ac:dyDescent="0.25">
      <c r="A43" s="9">
        <v>28</v>
      </c>
      <c r="B43" s="10" t="s">
        <v>476</v>
      </c>
      <c r="C43" s="11" t="s">
        <v>53</v>
      </c>
      <c r="D43" s="12" t="s">
        <v>477</v>
      </c>
      <c r="E43" s="13" t="s">
        <v>197</v>
      </c>
      <c r="F43" s="14" t="s">
        <v>478</v>
      </c>
      <c r="G43" s="9" t="s">
        <v>183</v>
      </c>
      <c r="H43" s="10" t="s">
        <v>185</v>
      </c>
      <c r="I43" s="10" t="s">
        <v>479</v>
      </c>
      <c r="J43" s="10" t="s">
        <v>480</v>
      </c>
      <c r="K43" s="169">
        <v>6</v>
      </c>
      <c r="L43" s="169">
        <v>3</v>
      </c>
      <c r="M43" s="170">
        <v>4000000</v>
      </c>
    </row>
    <row r="44" spans="1:13" x14ac:dyDescent="0.25">
      <c r="A44" s="9">
        <v>29</v>
      </c>
      <c r="B44" s="10" t="s">
        <v>645</v>
      </c>
      <c r="C44" s="11" t="s">
        <v>54</v>
      </c>
      <c r="D44" s="12" t="s">
        <v>646</v>
      </c>
      <c r="E44" s="13" t="s">
        <v>406</v>
      </c>
      <c r="F44" s="14">
        <v>37078</v>
      </c>
      <c r="G44" s="9" t="s">
        <v>183</v>
      </c>
      <c r="H44" s="10" t="s">
        <v>511</v>
      </c>
      <c r="I44" s="10" t="s">
        <v>647</v>
      </c>
      <c r="J44" s="10" t="s">
        <v>648</v>
      </c>
      <c r="K44" s="169">
        <v>7</v>
      </c>
      <c r="L44" s="169">
        <v>3</v>
      </c>
      <c r="M44" s="170">
        <v>3300000</v>
      </c>
    </row>
    <row r="45" spans="1:13" x14ac:dyDescent="0.25">
      <c r="A45" s="9">
        <v>30</v>
      </c>
      <c r="B45" s="10" t="s">
        <v>592</v>
      </c>
      <c r="C45" s="11" t="s">
        <v>55</v>
      </c>
      <c r="D45" s="12" t="s">
        <v>593</v>
      </c>
      <c r="E45" s="13" t="s">
        <v>406</v>
      </c>
      <c r="F45" s="14">
        <v>37233</v>
      </c>
      <c r="G45" s="9" t="s">
        <v>183</v>
      </c>
      <c r="H45" s="10" t="s">
        <v>511</v>
      </c>
      <c r="I45" s="10" t="s">
        <v>594</v>
      </c>
      <c r="J45" s="10" t="s">
        <v>595</v>
      </c>
      <c r="K45" s="169">
        <v>8</v>
      </c>
      <c r="L45" s="169">
        <v>3</v>
      </c>
      <c r="M45" s="170">
        <v>4200000</v>
      </c>
    </row>
    <row r="46" spans="1:13" x14ac:dyDescent="0.25">
      <c r="A46" s="9">
        <v>31</v>
      </c>
      <c r="B46" s="10" t="s">
        <v>611</v>
      </c>
      <c r="C46" s="11" t="s">
        <v>56</v>
      </c>
      <c r="D46" s="12" t="s">
        <v>612</v>
      </c>
      <c r="E46" s="13" t="s">
        <v>613</v>
      </c>
      <c r="F46" s="14">
        <v>37354</v>
      </c>
      <c r="G46" s="9" t="s">
        <v>218</v>
      </c>
      <c r="H46" s="10" t="s">
        <v>511</v>
      </c>
      <c r="I46" s="10" t="s">
        <v>614</v>
      </c>
      <c r="J46" s="10" t="s">
        <v>615</v>
      </c>
      <c r="K46" s="169">
        <v>6</v>
      </c>
      <c r="L46" s="169">
        <v>3</v>
      </c>
      <c r="M46" s="170">
        <v>3300000</v>
      </c>
    </row>
    <row r="47" spans="1:13" x14ac:dyDescent="0.25">
      <c r="A47" s="9">
        <v>32</v>
      </c>
      <c r="B47" s="10" t="s">
        <v>639</v>
      </c>
      <c r="C47" s="11" t="s">
        <v>57</v>
      </c>
      <c r="D47" s="12" t="s">
        <v>640</v>
      </c>
      <c r="E47" s="13" t="s">
        <v>641</v>
      </c>
      <c r="F47" s="14" t="s">
        <v>642</v>
      </c>
      <c r="G47" s="9" t="s">
        <v>218</v>
      </c>
      <c r="H47" s="10" t="s">
        <v>511</v>
      </c>
      <c r="I47" s="10" t="s">
        <v>643</v>
      </c>
      <c r="J47" s="17" t="s">
        <v>644</v>
      </c>
      <c r="K47" s="169">
        <v>5</v>
      </c>
      <c r="L47" s="169">
        <v>2</v>
      </c>
      <c r="M47" s="170">
        <v>3000000</v>
      </c>
    </row>
    <row r="48" spans="1:13" x14ac:dyDescent="0.25">
      <c r="A48" s="9">
        <v>33</v>
      </c>
      <c r="B48" s="10" t="s">
        <v>650</v>
      </c>
      <c r="C48" s="11" t="s">
        <v>58</v>
      </c>
      <c r="D48" s="12" t="s">
        <v>651</v>
      </c>
      <c r="E48" s="13" t="s">
        <v>406</v>
      </c>
      <c r="F48" s="14" t="s">
        <v>652</v>
      </c>
      <c r="G48" s="9" t="s">
        <v>218</v>
      </c>
      <c r="H48" s="10" t="s">
        <v>511</v>
      </c>
      <c r="I48" s="10" t="s">
        <v>653</v>
      </c>
      <c r="J48" s="10" t="s">
        <v>654</v>
      </c>
      <c r="K48" s="169">
        <v>4</v>
      </c>
      <c r="L48" s="169"/>
      <c r="M48" s="170">
        <v>4000000</v>
      </c>
    </row>
    <row r="49" spans="1:13" x14ac:dyDescent="0.25">
      <c r="A49" s="9">
        <v>34</v>
      </c>
      <c r="B49" s="10" t="s">
        <v>655</v>
      </c>
      <c r="C49" s="11" t="s">
        <v>59</v>
      </c>
      <c r="D49" s="12" t="s">
        <v>656</v>
      </c>
      <c r="E49" s="13" t="s">
        <v>254</v>
      </c>
      <c r="F49" s="14" t="s">
        <v>657</v>
      </c>
      <c r="G49" s="9" t="s">
        <v>218</v>
      </c>
      <c r="H49" s="10" t="s">
        <v>511</v>
      </c>
      <c r="I49" s="10" t="s">
        <v>658</v>
      </c>
      <c r="J49" s="10" t="s">
        <v>659</v>
      </c>
      <c r="K49" s="169">
        <v>4</v>
      </c>
      <c r="L49" s="169">
        <v>1</v>
      </c>
      <c r="M49" s="170">
        <v>4300000</v>
      </c>
    </row>
    <row r="50" spans="1:13" x14ac:dyDescent="0.25">
      <c r="A50" s="9">
        <v>35</v>
      </c>
      <c r="B50" s="10" t="s">
        <v>623</v>
      </c>
      <c r="C50" s="11" t="s">
        <v>60</v>
      </c>
      <c r="D50" s="12" t="s">
        <v>624</v>
      </c>
      <c r="E50" s="13" t="s">
        <v>406</v>
      </c>
      <c r="F50" s="14" t="s">
        <v>625</v>
      </c>
      <c r="G50" s="9" t="s">
        <v>218</v>
      </c>
      <c r="H50" s="10" t="s">
        <v>511</v>
      </c>
      <c r="I50" s="10" t="s">
        <v>626</v>
      </c>
      <c r="J50" s="10" t="s">
        <v>627</v>
      </c>
      <c r="K50" s="169">
        <v>5</v>
      </c>
      <c r="L50" s="169">
        <v>1</v>
      </c>
      <c r="M50" s="170">
        <v>3300000</v>
      </c>
    </row>
    <row r="51" spans="1:13" x14ac:dyDescent="0.25">
      <c r="A51" s="9">
        <v>36</v>
      </c>
      <c r="B51" s="10" t="s">
        <v>765</v>
      </c>
      <c r="C51" s="11" t="s">
        <v>61</v>
      </c>
      <c r="D51" s="12" t="s">
        <v>766</v>
      </c>
      <c r="E51" s="13" t="s">
        <v>767</v>
      </c>
      <c r="F51" s="14" t="s">
        <v>489</v>
      </c>
      <c r="G51" s="9" t="s">
        <v>218</v>
      </c>
      <c r="H51" s="10" t="s">
        <v>511</v>
      </c>
      <c r="I51" s="10" t="s">
        <v>768</v>
      </c>
      <c r="J51" s="10" t="s">
        <v>769</v>
      </c>
      <c r="K51" s="169">
        <v>6</v>
      </c>
      <c r="L51" s="169">
        <v>2</v>
      </c>
      <c r="M51" s="170">
        <v>5000000</v>
      </c>
    </row>
    <row r="52" spans="1:13" x14ac:dyDescent="0.25">
      <c r="A52" s="9">
        <v>37</v>
      </c>
      <c r="B52" s="10" t="s">
        <v>617</v>
      </c>
      <c r="C52" s="11" t="s">
        <v>62</v>
      </c>
      <c r="D52" s="12" t="s">
        <v>618</v>
      </c>
      <c r="E52" s="13" t="s">
        <v>619</v>
      </c>
      <c r="F52" s="14">
        <v>37686</v>
      </c>
      <c r="G52" s="9" t="s">
        <v>218</v>
      </c>
      <c r="H52" s="10" t="s">
        <v>511</v>
      </c>
      <c r="I52" s="10" t="s">
        <v>620</v>
      </c>
      <c r="J52" s="10" t="s">
        <v>621</v>
      </c>
      <c r="K52" s="169">
        <v>5</v>
      </c>
      <c r="L52" s="169">
        <v>2</v>
      </c>
      <c r="M52" s="170">
        <v>3200000</v>
      </c>
    </row>
    <row r="53" spans="1:13" x14ac:dyDescent="0.25">
      <c r="A53" s="9">
        <v>38</v>
      </c>
      <c r="B53" s="10" t="s">
        <v>597</v>
      </c>
      <c r="C53" s="11" t="s">
        <v>63</v>
      </c>
      <c r="D53" s="12" t="s">
        <v>598</v>
      </c>
      <c r="E53" s="13" t="s">
        <v>599</v>
      </c>
      <c r="F53" s="14" t="s">
        <v>297</v>
      </c>
      <c r="G53" s="9" t="s">
        <v>183</v>
      </c>
      <c r="H53" s="10" t="s">
        <v>511</v>
      </c>
      <c r="I53" s="10" t="s">
        <v>600</v>
      </c>
      <c r="J53" s="10" t="s">
        <v>601</v>
      </c>
      <c r="K53" s="169">
        <v>6</v>
      </c>
      <c r="L53" s="169">
        <v>3</v>
      </c>
      <c r="M53" s="170">
        <v>4300000</v>
      </c>
    </row>
    <row r="54" spans="1:13" x14ac:dyDescent="0.25">
      <c r="A54" s="9">
        <v>39</v>
      </c>
      <c r="B54" s="10" t="s">
        <v>689</v>
      </c>
      <c r="C54" s="11" t="s">
        <v>65</v>
      </c>
      <c r="D54" s="12" t="s">
        <v>690</v>
      </c>
      <c r="E54" s="13" t="s">
        <v>406</v>
      </c>
      <c r="F54" s="14">
        <v>36841</v>
      </c>
      <c r="G54" s="9" t="s">
        <v>183</v>
      </c>
      <c r="H54" s="10" t="s">
        <v>668</v>
      </c>
      <c r="I54" s="10" t="s">
        <v>691</v>
      </c>
      <c r="J54" s="10" t="s">
        <v>692</v>
      </c>
      <c r="K54" s="169">
        <v>7</v>
      </c>
      <c r="L54" s="169">
        <v>3</v>
      </c>
      <c r="M54" s="170">
        <v>3300000</v>
      </c>
    </row>
    <row r="55" spans="1:13" x14ac:dyDescent="0.25">
      <c r="A55" s="9">
        <v>40</v>
      </c>
      <c r="B55" s="10" t="s">
        <v>533</v>
      </c>
      <c r="C55" s="11" t="s">
        <v>66</v>
      </c>
      <c r="D55" s="12" t="s">
        <v>534</v>
      </c>
      <c r="E55" s="13" t="s">
        <v>406</v>
      </c>
      <c r="F55" s="14" t="s">
        <v>535</v>
      </c>
      <c r="G55" s="9" t="s">
        <v>218</v>
      </c>
      <c r="H55" s="10" t="s">
        <v>511</v>
      </c>
      <c r="I55" s="10" t="s">
        <v>536</v>
      </c>
      <c r="J55" s="10" t="s">
        <v>537</v>
      </c>
      <c r="K55" s="169">
        <v>4</v>
      </c>
      <c r="L55" s="169"/>
      <c r="M55" s="170">
        <v>2800000</v>
      </c>
    </row>
    <row r="56" spans="1:13" x14ac:dyDescent="0.25">
      <c r="A56" s="9">
        <v>41</v>
      </c>
      <c r="B56" s="10" t="s">
        <v>703</v>
      </c>
      <c r="C56" s="11" t="s">
        <v>67</v>
      </c>
      <c r="D56" s="12" t="s">
        <v>704</v>
      </c>
      <c r="E56" s="13" t="s">
        <v>641</v>
      </c>
      <c r="F56" s="14" t="s">
        <v>705</v>
      </c>
      <c r="G56" s="9" t="s">
        <v>218</v>
      </c>
      <c r="H56" s="10" t="s">
        <v>511</v>
      </c>
      <c r="I56" s="10" t="s">
        <v>706</v>
      </c>
      <c r="J56" s="10" t="s">
        <v>707</v>
      </c>
      <c r="K56" s="169">
        <v>5</v>
      </c>
      <c r="L56" s="169">
        <v>2</v>
      </c>
      <c r="M56" s="170">
        <v>3900000</v>
      </c>
    </row>
    <row r="57" spans="1:13" x14ac:dyDescent="0.25">
      <c r="A57" s="9">
        <v>42</v>
      </c>
      <c r="B57" s="10" t="s">
        <v>634</v>
      </c>
      <c r="C57" s="11" t="s">
        <v>68</v>
      </c>
      <c r="D57" s="12" t="s">
        <v>635</v>
      </c>
      <c r="E57" s="13" t="s">
        <v>636</v>
      </c>
      <c r="F57" s="14" t="s">
        <v>637</v>
      </c>
      <c r="G57" s="9" t="s">
        <v>183</v>
      </c>
      <c r="H57" s="10" t="s">
        <v>511</v>
      </c>
      <c r="I57" s="10" t="s">
        <v>638</v>
      </c>
      <c r="J57" s="10" t="s">
        <v>235</v>
      </c>
      <c r="K57" s="169">
        <v>6</v>
      </c>
      <c r="L57" s="169">
        <v>3</v>
      </c>
      <c r="M57" s="170">
        <v>3500000</v>
      </c>
    </row>
    <row r="58" spans="1:13" x14ac:dyDescent="0.25">
      <c r="A58" s="9">
        <v>43</v>
      </c>
      <c r="B58" s="10" t="s">
        <v>602</v>
      </c>
      <c r="C58" s="11" t="s">
        <v>69</v>
      </c>
      <c r="D58" s="12" t="s">
        <v>603</v>
      </c>
      <c r="E58" s="13" t="s">
        <v>604</v>
      </c>
      <c r="F58" s="14" t="s">
        <v>478</v>
      </c>
      <c r="G58" s="9" t="s">
        <v>183</v>
      </c>
      <c r="H58" s="10" t="s">
        <v>511</v>
      </c>
      <c r="I58" s="10" t="s">
        <v>605</v>
      </c>
      <c r="J58" s="10" t="s">
        <v>606</v>
      </c>
      <c r="K58" s="169">
        <v>5</v>
      </c>
      <c r="L58" s="169">
        <v>1</v>
      </c>
      <c r="M58" s="170">
        <v>2800000</v>
      </c>
    </row>
    <row r="59" spans="1:13" x14ac:dyDescent="0.25">
      <c r="A59" s="9">
        <v>44</v>
      </c>
      <c r="B59" s="10" t="s">
        <v>554</v>
      </c>
      <c r="C59" s="11" t="s">
        <v>70</v>
      </c>
      <c r="D59" s="12" t="s">
        <v>555</v>
      </c>
      <c r="E59" s="13" t="s">
        <v>556</v>
      </c>
      <c r="F59" s="14">
        <v>36930</v>
      </c>
      <c r="G59" s="9" t="s">
        <v>218</v>
      </c>
      <c r="H59" s="10" t="s">
        <v>511</v>
      </c>
      <c r="I59" s="10" t="s">
        <v>558</v>
      </c>
      <c r="J59" s="10" t="s">
        <v>559</v>
      </c>
      <c r="K59" s="169">
        <v>4</v>
      </c>
      <c r="L59" s="169">
        <v>1</v>
      </c>
      <c r="M59" s="170">
        <v>2500000</v>
      </c>
    </row>
    <row r="60" spans="1:13" x14ac:dyDescent="0.25">
      <c r="A60" s="9">
        <v>45</v>
      </c>
      <c r="B60" s="10" t="s">
        <v>549</v>
      </c>
      <c r="C60" s="11" t="s">
        <v>71</v>
      </c>
      <c r="D60" s="12" t="s">
        <v>550</v>
      </c>
      <c r="E60" s="13" t="s">
        <v>254</v>
      </c>
      <c r="F60" s="14" t="s">
        <v>551</v>
      </c>
      <c r="G60" s="9" t="s">
        <v>218</v>
      </c>
      <c r="H60" s="10" t="s">
        <v>511</v>
      </c>
      <c r="I60" s="10" t="s">
        <v>552</v>
      </c>
      <c r="J60" s="10" t="s">
        <v>553</v>
      </c>
      <c r="K60" s="169">
        <v>5</v>
      </c>
      <c r="L60" s="169">
        <v>2</v>
      </c>
      <c r="M60" s="170">
        <v>2900000</v>
      </c>
    </row>
    <row r="61" spans="1:13" x14ac:dyDescent="0.25">
      <c r="A61" s="9">
        <v>46</v>
      </c>
      <c r="B61" s="10" t="s">
        <v>529</v>
      </c>
      <c r="C61" s="11" t="s">
        <v>72</v>
      </c>
      <c r="D61" s="12" t="s">
        <v>530</v>
      </c>
      <c r="E61" s="13" t="s">
        <v>406</v>
      </c>
      <c r="F61" s="14">
        <v>37381</v>
      </c>
      <c r="G61" s="9" t="s">
        <v>218</v>
      </c>
      <c r="H61" s="10" t="s">
        <v>511</v>
      </c>
      <c r="I61" s="10" t="s">
        <v>531</v>
      </c>
      <c r="J61" s="10" t="s">
        <v>532</v>
      </c>
      <c r="K61" s="169">
        <v>6</v>
      </c>
      <c r="L61" s="169">
        <v>2</v>
      </c>
      <c r="M61" s="170">
        <v>3300000</v>
      </c>
    </row>
    <row r="62" spans="1:13" x14ac:dyDescent="0.25">
      <c r="A62" s="9">
        <v>47</v>
      </c>
      <c r="B62" s="10" t="s">
        <v>587</v>
      </c>
      <c r="C62" s="11" t="s">
        <v>73</v>
      </c>
      <c r="D62" s="12" t="s">
        <v>588</v>
      </c>
      <c r="E62" s="13" t="s">
        <v>589</v>
      </c>
      <c r="F62" s="14">
        <v>37227</v>
      </c>
      <c r="G62" s="9" t="s">
        <v>183</v>
      </c>
      <c r="H62" s="10" t="s">
        <v>511</v>
      </c>
      <c r="I62" s="10" t="s">
        <v>590</v>
      </c>
      <c r="J62" s="10" t="s">
        <v>591</v>
      </c>
      <c r="K62" s="169">
        <v>7</v>
      </c>
      <c r="L62" s="169">
        <v>2</v>
      </c>
      <c r="M62" s="170">
        <v>3200000</v>
      </c>
    </row>
    <row r="63" spans="1:13" x14ac:dyDescent="0.25">
      <c r="A63" s="9">
        <v>48</v>
      </c>
      <c r="B63" s="10" t="s">
        <v>570</v>
      </c>
      <c r="C63" s="11" t="s">
        <v>74</v>
      </c>
      <c r="D63" s="12" t="s">
        <v>571</v>
      </c>
      <c r="E63" s="13" t="s">
        <v>219</v>
      </c>
      <c r="F63" s="14" t="s">
        <v>572</v>
      </c>
      <c r="G63" s="9" t="s">
        <v>183</v>
      </c>
      <c r="H63" s="10" t="s">
        <v>185</v>
      </c>
      <c r="I63" s="10" t="s">
        <v>573</v>
      </c>
      <c r="J63" s="10" t="s">
        <v>574</v>
      </c>
      <c r="K63" s="169">
        <v>6</v>
      </c>
      <c r="L63" s="169">
        <v>1</v>
      </c>
      <c r="M63" s="170">
        <v>3400000</v>
      </c>
    </row>
    <row r="64" spans="1:13" x14ac:dyDescent="0.25">
      <c r="A64" s="9">
        <v>49</v>
      </c>
      <c r="B64" s="10" t="s">
        <v>538</v>
      </c>
      <c r="C64" s="11" t="s">
        <v>75</v>
      </c>
      <c r="D64" s="12" t="s">
        <v>539</v>
      </c>
      <c r="E64" s="13" t="s">
        <v>540</v>
      </c>
      <c r="F64" s="14" t="s">
        <v>541</v>
      </c>
      <c r="G64" s="9" t="s">
        <v>183</v>
      </c>
      <c r="H64" s="10" t="s">
        <v>511</v>
      </c>
      <c r="I64" s="10" t="s">
        <v>542</v>
      </c>
      <c r="J64" s="10" t="s">
        <v>543</v>
      </c>
      <c r="K64" s="169">
        <v>6</v>
      </c>
      <c r="L64" s="169">
        <v>1</v>
      </c>
      <c r="M64" s="170">
        <v>4000000</v>
      </c>
    </row>
    <row r="65" spans="1:13" x14ac:dyDescent="0.25">
      <c r="A65" s="9">
        <v>50</v>
      </c>
      <c r="B65" s="10" t="s">
        <v>259</v>
      </c>
      <c r="C65" s="11" t="s">
        <v>76</v>
      </c>
      <c r="D65" s="12" t="s">
        <v>260</v>
      </c>
      <c r="E65" s="13" t="s">
        <v>191</v>
      </c>
      <c r="F65" s="14" t="s">
        <v>261</v>
      </c>
      <c r="G65" s="9" t="s">
        <v>218</v>
      </c>
      <c r="H65" s="10" t="s">
        <v>185</v>
      </c>
      <c r="I65" s="10" t="s">
        <v>262</v>
      </c>
      <c r="J65" s="10" t="s">
        <v>263</v>
      </c>
      <c r="K65" s="169">
        <v>6</v>
      </c>
      <c r="L65" s="169">
        <v>1</v>
      </c>
      <c r="M65" s="170">
        <v>3300000</v>
      </c>
    </row>
    <row r="66" spans="1:13" x14ac:dyDescent="0.25">
      <c r="A66" s="9">
        <v>51</v>
      </c>
      <c r="B66" s="10" t="s">
        <v>264</v>
      </c>
      <c r="C66" s="11" t="s">
        <v>77</v>
      </c>
      <c r="D66" s="12" t="s">
        <v>265</v>
      </c>
      <c r="E66" s="13" t="s">
        <v>197</v>
      </c>
      <c r="F66" s="14" t="s">
        <v>266</v>
      </c>
      <c r="G66" s="9" t="s">
        <v>218</v>
      </c>
      <c r="H66" s="10" t="s">
        <v>185</v>
      </c>
      <c r="I66" s="10" t="s">
        <v>268</v>
      </c>
      <c r="J66" s="10" t="s">
        <v>269</v>
      </c>
      <c r="K66" s="169">
        <v>7</v>
      </c>
      <c r="L66" s="169">
        <v>3</v>
      </c>
      <c r="M66" s="170">
        <v>4200000</v>
      </c>
    </row>
    <row r="67" spans="1:13" x14ac:dyDescent="0.25">
      <c r="A67" s="9">
        <v>52</v>
      </c>
      <c r="B67" s="10" t="s">
        <v>270</v>
      </c>
      <c r="C67" s="11" t="s">
        <v>78</v>
      </c>
      <c r="D67" s="12" t="s">
        <v>271</v>
      </c>
      <c r="E67" s="13" t="s">
        <v>184</v>
      </c>
      <c r="F67" s="14" t="s">
        <v>272</v>
      </c>
      <c r="G67" s="9" t="s">
        <v>218</v>
      </c>
      <c r="H67" s="10" t="s">
        <v>185</v>
      </c>
      <c r="I67" s="10" t="s">
        <v>273</v>
      </c>
      <c r="J67" s="10" t="s">
        <v>274</v>
      </c>
      <c r="K67" s="169">
        <v>8</v>
      </c>
      <c r="L67" s="169">
        <v>2</v>
      </c>
      <c r="M67" s="170">
        <v>3300000</v>
      </c>
    </row>
    <row r="68" spans="1:13" x14ac:dyDescent="0.25">
      <c r="A68" s="9">
        <v>53</v>
      </c>
      <c r="B68" s="10" t="s">
        <v>275</v>
      </c>
      <c r="C68" s="11" t="s">
        <v>79</v>
      </c>
      <c r="D68" s="12" t="s">
        <v>276</v>
      </c>
      <c r="E68" s="13" t="s">
        <v>197</v>
      </c>
      <c r="F68" s="14">
        <v>37083</v>
      </c>
      <c r="G68" s="9" t="s">
        <v>218</v>
      </c>
      <c r="H68" s="10" t="s">
        <v>185</v>
      </c>
      <c r="I68" s="10" t="s">
        <v>278</v>
      </c>
      <c r="J68" s="10" t="s">
        <v>279</v>
      </c>
      <c r="K68" s="169">
        <v>6</v>
      </c>
      <c r="L68" s="169">
        <v>2</v>
      </c>
      <c r="M68" s="170">
        <v>3000000</v>
      </c>
    </row>
    <row r="69" spans="1:13" x14ac:dyDescent="0.25">
      <c r="A69" s="9">
        <v>54</v>
      </c>
      <c r="B69" s="10" t="s">
        <v>280</v>
      </c>
      <c r="C69" s="11" t="s">
        <v>80</v>
      </c>
      <c r="D69" s="12" t="s">
        <v>281</v>
      </c>
      <c r="E69" s="13" t="s">
        <v>282</v>
      </c>
      <c r="F69" s="14">
        <v>36898</v>
      </c>
      <c r="G69" s="9" t="s">
        <v>218</v>
      </c>
      <c r="H69" s="10" t="s">
        <v>185</v>
      </c>
      <c r="I69" s="10" t="s">
        <v>283</v>
      </c>
      <c r="J69" s="10" t="s">
        <v>284</v>
      </c>
      <c r="K69" s="169">
        <v>7</v>
      </c>
      <c r="L69" s="169">
        <v>1</v>
      </c>
      <c r="M69" s="170">
        <v>4000000</v>
      </c>
    </row>
    <row r="70" spans="1:13" x14ac:dyDescent="0.25">
      <c r="A70" s="9">
        <v>55</v>
      </c>
      <c r="B70" s="10" t="s">
        <v>285</v>
      </c>
      <c r="C70" s="11" t="s">
        <v>81</v>
      </c>
      <c r="D70" s="12" t="s">
        <v>286</v>
      </c>
      <c r="E70" s="13" t="s">
        <v>191</v>
      </c>
      <c r="F70" s="14">
        <v>37079</v>
      </c>
      <c r="G70" s="9" t="s">
        <v>218</v>
      </c>
      <c r="H70" s="10" t="s">
        <v>185</v>
      </c>
      <c r="I70" s="10" t="s">
        <v>287</v>
      </c>
      <c r="J70" s="10" t="s">
        <v>288</v>
      </c>
      <c r="K70" s="169">
        <v>5</v>
      </c>
      <c r="L70" s="169">
        <v>1</v>
      </c>
      <c r="M70" s="170">
        <v>4300000</v>
      </c>
    </row>
    <row r="71" spans="1:13" x14ac:dyDescent="0.25">
      <c r="A71" s="9">
        <v>56</v>
      </c>
      <c r="B71" s="10" t="s">
        <v>289</v>
      </c>
      <c r="C71" s="11" t="s">
        <v>82</v>
      </c>
      <c r="D71" s="12" t="s">
        <v>290</v>
      </c>
      <c r="E71" s="13" t="s">
        <v>191</v>
      </c>
      <c r="F71" s="14" t="s">
        <v>291</v>
      </c>
      <c r="G71" s="9" t="s">
        <v>183</v>
      </c>
      <c r="H71" s="10" t="s">
        <v>185</v>
      </c>
      <c r="I71" s="10" t="s">
        <v>292</v>
      </c>
      <c r="J71" s="10" t="s">
        <v>293</v>
      </c>
      <c r="K71" s="169">
        <v>6</v>
      </c>
      <c r="L71" s="169">
        <v>2</v>
      </c>
      <c r="M71" s="170">
        <v>3300000</v>
      </c>
    </row>
    <row r="72" spans="1:13" x14ac:dyDescent="0.25">
      <c r="A72" s="9">
        <v>57</v>
      </c>
      <c r="B72" s="10" t="s">
        <v>294</v>
      </c>
      <c r="C72" s="11" t="s">
        <v>83</v>
      </c>
      <c r="D72" s="12" t="s">
        <v>295</v>
      </c>
      <c r="E72" s="13" t="s">
        <v>296</v>
      </c>
      <c r="F72" s="14" t="s">
        <v>297</v>
      </c>
      <c r="G72" s="9" t="s">
        <v>183</v>
      </c>
      <c r="H72" s="10" t="s">
        <v>185</v>
      </c>
      <c r="I72" s="10" t="s">
        <v>298</v>
      </c>
      <c r="J72" s="10" t="s">
        <v>299</v>
      </c>
      <c r="K72" s="169">
        <v>7</v>
      </c>
      <c r="L72" s="169">
        <v>1</v>
      </c>
      <c r="M72" s="170">
        <v>5000000</v>
      </c>
    </row>
    <row r="73" spans="1:13" x14ac:dyDescent="0.25">
      <c r="A73" s="9">
        <v>58</v>
      </c>
      <c r="B73" s="10" t="s">
        <v>300</v>
      </c>
      <c r="C73" s="11" t="s">
        <v>84</v>
      </c>
      <c r="D73" s="12" t="s">
        <v>301</v>
      </c>
      <c r="E73" s="13" t="s">
        <v>302</v>
      </c>
      <c r="F73" s="14" t="s">
        <v>303</v>
      </c>
      <c r="G73" s="9" t="s">
        <v>218</v>
      </c>
      <c r="H73" s="10" t="s">
        <v>185</v>
      </c>
      <c r="I73" s="10" t="s">
        <v>304</v>
      </c>
      <c r="J73" s="10" t="s">
        <v>305</v>
      </c>
      <c r="K73" s="169">
        <v>6</v>
      </c>
      <c r="L73" s="169">
        <v>1</v>
      </c>
      <c r="M73" s="170">
        <v>3200000</v>
      </c>
    </row>
    <row r="74" spans="1:13" x14ac:dyDescent="0.25">
      <c r="A74" s="9">
        <v>59</v>
      </c>
      <c r="B74" s="10" t="s">
        <v>306</v>
      </c>
      <c r="C74" s="11" t="s">
        <v>85</v>
      </c>
      <c r="D74" s="12" t="s">
        <v>307</v>
      </c>
      <c r="E74" s="13" t="s">
        <v>308</v>
      </c>
      <c r="F74" s="14">
        <v>36990</v>
      </c>
      <c r="G74" s="9" t="s">
        <v>183</v>
      </c>
      <c r="H74" s="10" t="s">
        <v>185</v>
      </c>
      <c r="I74" s="10" t="s">
        <v>309</v>
      </c>
      <c r="J74" s="10" t="s">
        <v>310</v>
      </c>
      <c r="K74" s="169">
        <v>5</v>
      </c>
      <c r="L74" s="169">
        <v>2</v>
      </c>
      <c r="M74" s="170">
        <v>4300000</v>
      </c>
    </row>
    <row r="75" spans="1:13" x14ac:dyDescent="0.25">
      <c r="A75" s="9">
        <v>60</v>
      </c>
      <c r="B75" s="10" t="s">
        <v>311</v>
      </c>
      <c r="C75" s="11" t="s">
        <v>86</v>
      </c>
      <c r="D75" s="12" t="s">
        <v>312</v>
      </c>
      <c r="E75" s="13" t="s">
        <v>313</v>
      </c>
      <c r="F75" s="14">
        <v>37175</v>
      </c>
      <c r="G75" s="9" t="s">
        <v>183</v>
      </c>
      <c r="H75" s="10" t="s">
        <v>185</v>
      </c>
      <c r="I75" s="10" t="s">
        <v>314</v>
      </c>
      <c r="J75" s="10" t="s">
        <v>315</v>
      </c>
      <c r="K75" s="169">
        <v>6</v>
      </c>
      <c r="L75" s="169">
        <v>2</v>
      </c>
      <c r="M75" s="170">
        <v>3300000</v>
      </c>
    </row>
    <row r="76" spans="1:13" x14ac:dyDescent="0.25">
      <c r="A76" s="9">
        <v>61</v>
      </c>
      <c r="B76" s="19" t="s">
        <v>316</v>
      </c>
      <c r="C76" s="11" t="s">
        <v>87</v>
      </c>
      <c r="D76" s="12" t="s">
        <v>317</v>
      </c>
      <c r="E76" s="13" t="s">
        <v>191</v>
      </c>
      <c r="F76" s="14" t="s">
        <v>318</v>
      </c>
      <c r="G76" s="9" t="s">
        <v>183</v>
      </c>
      <c r="H76" s="10" t="s">
        <v>185</v>
      </c>
      <c r="I76" s="10" t="s">
        <v>319</v>
      </c>
      <c r="J76" s="10" t="s">
        <v>279</v>
      </c>
      <c r="K76" s="169">
        <v>7</v>
      </c>
      <c r="L76" s="169">
        <v>3</v>
      </c>
      <c r="M76" s="170">
        <v>2800000</v>
      </c>
    </row>
    <row r="77" spans="1:13" x14ac:dyDescent="0.25">
      <c r="A77" s="9">
        <v>62</v>
      </c>
      <c r="B77" s="10" t="s">
        <v>320</v>
      </c>
      <c r="C77" s="11" t="s">
        <v>88</v>
      </c>
      <c r="D77" s="12" t="s">
        <v>321</v>
      </c>
      <c r="E77" s="13" t="s">
        <v>322</v>
      </c>
      <c r="F77" s="14">
        <v>37382</v>
      </c>
      <c r="G77" s="9" t="s">
        <v>183</v>
      </c>
      <c r="H77" s="10" t="s">
        <v>185</v>
      </c>
      <c r="I77" s="10" t="s">
        <v>323</v>
      </c>
      <c r="J77" s="10" t="s">
        <v>324</v>
      </c>
      <c r="K77" s="169">
        <v>5</v>
      </c>
      <c r="L77" s="169">
        <v>2</v>
      </c>
      <c r="M77" s="170">
        <v>3900000</v>
      </c>
    </row>
    <row r="78" spans="1:13" x14ac:dyDescent="0.25">
      <c r="A78" s="9">
        <v>63</v>
      </c>
      <c r="B78" s="10" t="s">
        <v>325</v>
      </c>
      <c r="C78" s="11" t="s">
        <v>89</v>
      </c>
      <c r="D78" s="12" t="s">
        <v>326</v>
      </c>
      <c r="E78" s="13" t="s">
        <v>254</v>
      </c>
      <c r="F78" s="14" t="s">
        <v>327</v>
      </c>
      <c r="G78" s="9" t="s">
        <v>218</v>
      </c>
      <c r="H78" s="10" t="s">
        <v>185</v>
      </c>
      <c r="I78" s="10" t="s">
        <v>328</v>
      </c>
      <c r="J78" s="10" t="s">
        <v>329</v>
      </c>
      <c r="K78" s="169">
        <v>6</v>
      </c>
      <c r="L78" s="169">
        <v>2</v>
      </c>
      <c r="M78" s="170">
        <v>3500000</v>
      </c>
    </row>
    <row r="79" spans="1:13" x14ac:dyDescent="0.25">
      <c r="A79" s="9">
        <v>64</v>
      </c>
      <c r="B79" s="10" t="s">
        <v>330</v>
      </c>
      <c r="C79" s="11" t="s">
        <v>90</v>
      </c>
      <c r="D79" s="12" t="s">
        <v>331</v>
      </c>
      <c r="E79" s="13" t="s">
        <v>332</v>
      </c>
      <c r="F79" s="14" t="s">
        <v>333</v>
      </c>
      <c r="G79" s="9" t="s">
        <v>218</v>
      </c>
      <c r="H79" s="10" t="s">
        <v>185</v>
      </c>
      <c r="I79" s="10" t="s">
        <v>334</v>
      </c>
      <c r="J79" s="10" t="s">
        <v>335</v>
      </c>
      <c r="K79" s="169">
        <v>7</v>
      </c>
      <c r="L79" s="169">
        <v>3</v>
      </c>
      <c r="M79" s="170">
        <v>2800000</v>
      </c>
    </row>
    <row r="80" spans="1:13" x14ac:dyDescent="0.25">
      <c r="A80" s="9">
        <v>65</v>
      </c>
      <c r="B80" s="10" t="s">
        <v>336</v>
      </c>
      <c r="C80" s="11" t="s">
        <v>91</v>
      </c>
      <c r="D80" s="12" t="s">
        <v>337</v>
      </c>
      <c r="E80" s="13" t="s">
        <v>338</v>
      </c>
      <c r="F80" s="14">
        <v>37537</v>
      </c>
      <c r="G80" s="9" t="s">
        <v>218</v>
      </c>
      <c r="H80" s="10" t="s">
        <v>185</v>
      </c>
      <c r="I80" s="10" t="s">
        <v>339</v>
      </c>
      <c r="J80" s="10" t="s">
        <v>340</v>
      </c>
      <c r="K80" s="169">
        <v>7</v>
      </c>
      <c r="L80" s="169">
        <v>2</v>
      </c>
      <c r="M80" s="170">
        <v>2500000</v>
      </c>
    </row>
    <row r="81" spans="1:13" x14ac:dyDescent="0.25">
      <c r="A81" s="9">
        <v>66</v>
      </c>
      <c r="B81" s="10" t="s">
        <v>341</v>
      </c>
      <c r="C81" s="11" t="s">
        <v>92</v>
      </c>
      <c r="D81" s="12" t="s">
        <v>342</v>
      </c>
      <c r="E81" s="13" t="s">
        <v>219</v>
      </c>
      <c r="F81" s="14">
        <v>37290</v>
      </c>
      <c r="G81" s="9" t="s">
        <v>218</v>
      </c>
      <c r="H81" s="10" t="s">
        <v>185</v>
      </c>
      <c r="I81" s="10" t="s">
        <v>343</v>
      </c>
      <c r="J81" s="10" t="s">
        <v>344</v>
      </c>
      <c r="K81" s="169">
        <v>6</v>
      </c>
      <c r="L81" s="169">
        <v>2</v>
      </c>
      <c r="M81" s="170">
        <v>2900000</v>
      </c>
    </row>
    <row r="82" spans="1:13" x14ac:dyDescent="0.25">
      <c r="A82" s="9">
        <v>67</v>
      </c>
      <c r="B82" s="10" t="s">
        <v>345</v>
      </c>
      <c r="C82" s="11" t="s">
        <v>93</v>
      </c>
      <c r="D82" s="12" t="s">
        <v>346</v>
      </c>
      <c r="E82" s="13" t="s">
        <v>347</v>
      </c>
      <c r="F82" s="14" t="s">
        <v>348</v>
      </c>
      <c r="G82" s="9" t="s">
        <v>218</v>
      </c>
      <c r="H82" s="10" t="s">
        <v>185</v>
      </c>
      <c r="I82" s="10" t="s">
        <v>349</v>
      </c>
      <c r="J82" s="10" t="s">
        <v>350</v>
      </c>
      <c r="K82" s="169">
        <v>6</v>
      </c>
      <c r="L82" s="169">
        <v>1</v>
      </c>
      <c r="M82" s="170">
        <v>3300000</v>
      </c>
    </row>
    <row r="83" spans="1:13" x14ac:dyDescent="0.25">
      <c r="A83" s="9">
        <v>68</v>
      </c>
      <c r="B83" s="10" t="s">
        <v>351</v>
      </c>
      <c r="C83" s="11" t="s">
        <v>94</v>
      </c>
      <c r="D83" s="12" t="s">
        <v>352</v>
      </c>
      <c r="E83" s="13" t="s">
        <v>191</v>
      </c>
      <c r="F83" s="14" t="s">
        <v>353</v>
      </c>
      <c r="G83" s="9" t="s">
        <v>218</v>
      </c>
      <c r="H83" s="10" t="s">
        <v>185</v>
      </c>
      <c r="I83" s="10" t="s">
        <v>354</v>
      </c>
      <c r="J83" s="10" t="s">
        <v>355</v>
      </c>
      <c r="K83" s="169">
        <v>7</v>
      </c>
      <c r="L83" s="169">
        <v>2</v>
      </c>
      <c r="M83" s="170">
        <v>3200000</v>
      </c>
    </row>
    <row r="84" spans="1:13" x14ac:dyDescent="0.25">
      <c r="A84" s="9">
        <v>69</v>
      </c>
      <c r="B84" s="10" t="s">
        <v>356</v>
      </c>
      <c r="C84" s="11" t="s">
        <v>95</v>
      </c>
      <c r="D84" s="12" t="s">
        <v>357</v>
      </c>
      <c r="E84" s="13" t="s">
        <v>219</v>
      </c>
      <c r="F84" s="14" t="s">
        <v>358</v>
      </c>
      <c r="G84" s="9" t="s">
        <v>218</v>
      </c>
      <c r="H84" s="10" t="s">
        <v>185</v>
      </c>
      <c r="I84" s="10" t="s">
        <v>359</v>
      </c>
      <c r="J84" s="10" t="s">
        <v>360</v>
      </c>
      <c r="K84" s="169">
        <v>6</v>
      </c>
      <c r="L84" s="169">
        <v>2</v>
      </c>
      <c r="M84" s="170">
        <v>3300000</v>
      </c>
    </row>
    <row r="85" spans="1:13" x14ac:dyDescent="0.25">
      <c r="A85" s="9">
        <v>70</v>
      </c>
      <c r="B85" s="10" t="s">
        <v>361</v>
      </c>
      <c r="C85" s="11" t="s">
        <v>96</v>
      </c>
      <c r="D85" s="12" t="s">
        <v>362</v>
      </c>
      <c r="E85" s="13" t="s">
        <v>254</v>
      </c>
      <c r="F85" s="14">
        <v>37352</v>
      </c>
      <c r="G85" s="9" t="s">
        <v>218</v>
      </c>
      <c r="H85" s="10" t="s">
        <v>185</v>
      </c>
      <c r="I85" s="10" t="s">
        <v>363</v>
      </c>
      <c r="J85" s="10" t="s">
        <v>364</v>
      </c>
      <c r="K85" s="169">
        <v>5</v>
      </c>
      <c r="L85" s="169">
        <v>1</v>
      </c>
      <c r="M85" s="170">
        <v>3000000</v>
      </c>
    </row>
    <row r="86" spans="1:13" x14ac:dyDescent="0.25">
      <c r="A86" s="9">
        <v>71</v>
      </c>
      <c r="B86" s="10" t="s">
        <v>365</v>
      </c>
      <c r="C86" s="11" t="s">
        <v>97</v>
      </c>
      <c r="D86" s="12" t="s">
        <v>366</v>
      </c>
      <c r="E86" s="13" t="s">
        <v>367</v>
      </c>
      <c r="F86" s="14" t="s">
        <v>368</v>
      </c>
      <c r="G86" s="9" t="s">
        <v>218</v>
      </c>
      <c r="H86" s="10" t="s">
        <v>185</v>
      </c>
      <c r="I86" s="10" t="s">
        <v>370</v>
      </c>
      <c r="J86" s="10" t="s">
        <v>371</v>
      </c>
      <c r="K86" s="169">
        <v>6</v>
      </c>
      <c r="L86" s="169">
        <v>3</v>
      </c>
      <c r="M86" s="170">
        <v>4000000</v>
      </c>
    </row>
    <row r="87" spans="1:13" x14ac:dyDescent="0.25">
      <c r="A87" s="9">
        <v>72</v>
      </c>
      <c r="B87" s="10" t="s">
        <v>372</v>
      </c>
      <c r="C87" s="11" t="s">
        <v>98</v>
      </c>
      <c r="D87" s="12" t="s">
        <v>373</v>
      </c>
      <c r="E87" s="13" t="s">
        <v>313</v>
      </c>
      <c r="F87" s="14">
        <v>37146</v>
      </c>
      <c r="G87" s="9" t="s">
        <v>218</v>
      </c>
      <c r="H87" s="10" t="s">
        <v>185</v>
      </c>
      <c r="I87" s="10" t="s">
        <v>374</v>
      </c>
      <c r="J87" s="10" t="s">
        <v>375</v>
      </c>
      <c r="K87" s="169">
        <v>6</v>
      </c>
      <c r="L87" s="169">
        <v>3</v>
      </c>
      <c r="M87" s="170">
        <v>4300000</v>
      </c>
    </row>
    <row r="88" spans="1:13" x14ac:dyDescent="0.25">
      <c r="A88" s="9">
        <v>73</v>
      </c>
      <c r="B88" s="10" t="s">
        <v>376</v>
      </c>
      <c r="C88" s="11" t="s">
        <v>99</v>
      </c>
      <c r="D88" s="12" t="s">
        <v>377</v>
      </c>
      <c r="E88" s="13" t="s">
        <v>197</v>
      </c>
      <c r="F88" s="14">
        <v>37206</v>
      </c>
      <c r="G88" s="9" t="s">
        <v>218</v>
      </c>
      <c r="H88" s="10" t="s">
        <v>185</v>
      </c>
      <c r="I88" s="10" t="s">
        <v>379</v>
      </c>
      <c r="J88" s="10" t="s">
        <v>380</v>
      </c>
      <c r="K88" s="169">
        <v>7</v>
      </c>
      <c r="L88" s="169">
        <v>1</v>
      </c>
      <c r="M88" s="170">
        <v>3300000</v>
      </c>
    </row>
    <row r="89" spans="1:13" x14ac:dyDescent="0.25">
      <c r="A89" s="9">
        <v>74</v>
      </c>
      <c r="B89" s="10" t="s">
        <v>381</v>
      </c>
      <c r="C89" s="11" t="s">
        <v>100</v>
      </c>
      <c r="D89" s="12" t="s">
        <v>382</v>
      </c>
      <c r="E89" s="13" t="s">
        <v>383</v>
      </c>
      <c r="F89" s="14">
        <v>37600</v>
      </c>
      <c r="G89" s="9" t="s">
        <v>218</v>
      </c>
      <c r="H89" s="10" t="s">
        <v>185</v>
      </c>
      <c r="I89" s="10" t="s">
        <v>384</v>
      </c>
      <c r="J89" s="10" t="s">
        <v>385</v>
      </c>
      <c r="K89" s="169">
        <v>6</v>
      </c>
      <c r="L89" s="169">
        <v>2</v>
      </c>
      <c r="M89" s="170">
        <v>5000000</v>
      </c>
    </row>
    <row r="90" spans="1:13" x14ac:dyDescent="0.25">
      <c r="A90" s="9">
        <v>75</v>
      </c>
      <c r="B90" s="10" t="s">
        <v>386</v>
      </c>
      <c r="C90" s="11" t="s">
        <v>101</v>
      </c>
      <c r="D90" s="12" t="s">
        <v>387</v>
      </c>
      <c r="E90" s="13" t="s">
        <v>197</v>
      </c>
      <c r="F90" s="14">
        <v>37203</v>
      </c>
      <c r="G90" s="9" t="s">
        <v>218</v>
      </c>
      <c r="H90" s="10" t="s">
        <v>185</v>
      </c>
      <c r="I90" s="10" t="s">
        <v>388</v>
      </c>
      <c r="J90" s="10" t="s">
        <v>389</v>
      </c>
      <c r="K90" s="169">
        <v>6</v>
      </c>
      <c r="L90" s="169">
        <v>2</v>
      </c>
      <c r="M90" s="170">
        <v>3200000</v>
      </c>
    </row>
    <row r="91" spans="1:13" x14ac:dyDescent="0.25">
      <c r="A91" s="9">
        <v>76</v>
      </c>
      <c r="B91" s="41" t="s">
        <v>607</v>
      </c>
      <c r="C91" s="37" t="s">
        <v>102</v>
      </c>
      <c r="D91" s="37" t="s">
        <v>608</v>
      </c>
      <c r="E91" s="38" t="s">
        <v>609</v>
      </c>
      <c r="F91" s="39">
        <v>37317</v>
      </c>
      <c r="G91" s="41" t="s">
        <v>218</v>
      </c>
      <c r="H91" s="41" t="s">
        <v>511</v>
      </c>
      <c r="I91" s="41" t="s">
        <v>349</v>
      </c>
      <c r="J91" s="41" t="s">
        <v>610</v>
      </c>
      <c r="K91" s="169">
        <v>7</v>
      </c>
      <c r="L91" s="169">
        <v>3</v>
      </c>
      <c r="M91" s="170">
        <v>4300000</v>
      </c>
    </row>
    <row r="92" spans="1:13" x14ac:dyDescent="0.25">
      <c r="A92" s="9">
        <v>77</v>
      </c>
      <c r="B92" s="20" t="s">
        <v>694</v>
      </c>
      <c r="C92" s="28" t="s">
        <v>103</v>
      </c>
      <c r="D92" s="29" t="s">
        <v>695</v>
      </c>
      <c r="E92" s="30" t="s">
        <v>406</v>
      </c>
      <c r="F92" s="31" t="s">
        <v>696</v>
      </c>
      <c r="G92" s="32" t="s">
        <v>218</v>
      </c>
      <c r="H92" s="33" t="s">
        <v>511</v>
      </c>
      <c r="I92" s="33" t="s">
        <v>697</v>
      </c>
      <c r="J92" s="33" t="s">
        <v>698</v>
      </c>
      <c r="K92" s="169">
        <v>6</v>
      </c>
      <c r="L92" s="169">
        <v>2</v>
      </c>
      <c r="M92" s="170">
        <v>3300000</v>
      </c>
    </row>
    <row r="93" spans="1:13" x14ac:dyDescent="0.25">
      <c r="A93" s="9">
        <v>78</v>
      </c>
      <c r="B93" s="10" t="s">
        <v>818</v>
      </c>
      <c r="C93" s="11" t="s">
        <v>104</v>
      </c>
      <c r="D93" s="12" t="s">
        <v>819</v>
      </c>
      <c r="E93" s="13" t="s">
        <v>820</v>
      </c>
      <c r="F93" s="14">
        <v>37356</v>
      </c>
      <c r="G93" s="9" t="s">
        <v>218</v>
      </c>
      <c r="H93" s="10" t="s">
        <v>185</v>
      </c>
      <c r="I93" s="10" t="s">
        <v>821</v>
      </c>
      <c r="J93" s="10" t="s">
        <v>822</v>
      </c>
      <c r="K93" s="169">
        <v>6</v>
      </c>
      <c r="L93" s="169">
        <v>2</v>
      </c>
      <c r="M93" s="170">
        <v>2800000</v>
      </c>
    </row>
    <row r="94" spans="1:13" x14ac:dyDescent="0.25">
      <c r="A94" s="9">
        <v>79</v>
      </c>
      <c r="B94" s="10" t="s">
        <v>810</v>
      </c>
      <c r="C94" s="11" t="s">
        <v>105</v>
      </c>
      <c r="D94" s="12" t="s">
        <v>811</v>
      </c>
      <c r="E94" s="13" t="s">
        <v>406</v>
      </c>
      <c r="F94" s="14">
        <v>37350</v>
      </c>
      <c r="G94" s="9" t="s">
        <v>218</v>
      </c>
      <c r="H94" s="10" t="s">
        <v>511</v>
      </c>
      <c r="I94" s="10" t="s">
        <v>812</v>
      </c>
      <c r="J94" s="10" t="s">
        <v>813</v>
      </c>
      <c r="K94" s="169">
        <v>6</v>
      </c>
      <c r="L94" s="169">
        <v>2</v>
      </c>
      <c r="M94" s="170">
        <v>3900000</v>
      </c>
    </row>
    <row r="95" spans="1:13" x14ac:dyDescent="0.25">
      <c r="A95" s="9">
        <v>80</v>
      </c>
      <c r="B95" s="10" t="s">
        <v>860</v>
      </c>
      <c r="C95" s="11" t="s">
        <v>106</v>
      </c>
      <c r="D95" s="12" t="s">
        <v>861</v>
      </c>
      <c r="E95" s="13" t="s">
        <v>613</v>
      </c>
      <c r="F95" s="14">
        <v>37143</v>
      </c>
      <c r="G95" s="9" t="s">
        <v>218</v>
      </c>
      <c r="H95" s="10" t="s">
        <v>862</v>
      </c>
      <c r="I95" s="10" t="s">
        <v>863</v>
      </c>
      <c r="J95" s="10" t="s">
        <v>864</v>
      </c>
      <c r="K95" s="169">
        <v>6</v>
      </c>
      <c r="L95" s="169">
        <v>1</v>
      </c>
      <c r="M95" s="170">
        <v>3500000</v>
      </c>
    </row>
    <row r="96" spans="1:13" x14ac:dyDescent="0.25">
      <c r="A96" s="9">
        <v>81</v>
      </c>
      <c r="B96" s="10" t="s">
        <v>672</v>
      </c>
      <c r="C96" s="11" t="s">
        <v>107</v>
      </c>
      <c r="D96" s="12" t="s">
        <v>673</v>
      </c>
      <c r="E96" s="13" t="s">
        <v>671</v>
      </c>
      <c r="F96" s="14" t="s">
        <v>674</v>
      </c>
      <c r="G96" s="9" t="s">
        <v>218</v>
      </c>
      <c r="H96" s="10" t="s">
        <v>668</v>
      </c>
      <c r="I96" s="10" t="s">
        <v>675</v>
      </c>
      <c r="J96" s="10" t="s">
        <v>676</v>
      </c>
      <c r="K96" s="169">
        <v>6</v>
      </c>
      <c r="L96" s="169">
        <v>3</v>
      </c>
      <c r="M96" s="170">
        <v>2800000</v>
      </c>
    </row>
    <row r="97" spans="1:13" x14ac:dyDescent="0.25">
      <c r="A97" s="9">
        <v>82</v>
      </c>
      <c r="B97" s="10" t="s">
        <v>666</v>
      </c>
      <c r="C97" s="11" t="s">
        <v>108</v>
      </c>
      <c r="D97" s="12" t="s">
        <v>667</v>
      </c>
      <c r="E97" s="13" t="s">
        <v>313</v>
      </c>
      <c r="F97" s="14">
        <v>37412</v>
      </c>
      <c r="G97" s="9" t="s">
        <v>218</v>
      </c>
      <c r="H97" s="10" t="s">
        <v>668</v>
      </c>
      <c r="I97" s="10" t="s">
        <v>669</v>
      </c>
      <c r="J97" s="10" t="s">
        <v>670</v>
      </c>
      <c r="K97" s="169">
        <v>6</v>
      </c>
      <c r="L97" s="169">
        <v>3</v>
      </c>
      <c r="M97" s="170">
        <v>2500000</v>
      </c>
    </row>
    <row r="98" spans="1:13" x14ac:dyDescent="0.25">
      <c r="A98" s="9">
        <v>83</v>
      </c>
      <c r="B98" s="10" t="s">
        <v>678</v>
      </c>
      <c r="C98" s="11" t="s">
        <v>109</v>
      </c>
      <c r="D98" s="12" t="s">
        <v>679</v>
      </c>
      <c r="E98" s="13" t="s">
        <v>680</v>
      </c>
      <c r="F98" s="14" t="s">
        <v>681</v>
      </c>
      <c r="G98" s="9" t="s">
        <v>218</v>
      </c>
      <c r="H98" s="10" t="s">
        <v>668</v>
      </c>
      <c r="I98" s="10" t="s">
        <v>682</v>
      </c>
      <c r="J98" s="10" t="s">
        <v>683</v>
      </c>
      <c r="K98" s="169">
        <v>7</v>
      </c>
      <c r="L98" s="169">
        <v>2</v>
      </c>
      <c r="M98" s="170">
        <v>2900000</v>
      </c>
    </row>
    <row r="99" spans="1:13" x14ac:dyDescent="0.25">
      <c r="A99" s="9">
        <v>84</v>
      </c>
      <c r="B99" s="10" t="s">
        <v>684</v>
      </c>
      <c r="C99" s="11" t="s">
        <v>110</v>
      </c>
      <c r="D99" s="12" t="s">
        <v>685</v>
      </c>
      <c r="E99" s="13" t="s">
        <v>686</v>
      </c>
      <c r="F99" s="14">
        <v>37169</v>
      </c>
      <c r="G99" s="9" t="s">
        <v>218</v>
      </c>
      <c r="H99" s="10" t="s">
        <v>668</v>
      </c>
      <c r="I99" s="10" t="s">
        <v>687</v>
      </c>
      <c r="J99" s="10" t="s">
        <v>688</v>
      </c>
      <c r="K99" s="169">
        <v>7</v>
      </c>
      <c r="L99" s="169">
        <v>3</v>
      </c>
      <c r="M99" s="170">
        <v>3300000</v>
      </c>
    </row>
    <row r="100" spans="1:13" x14ac:dyDescent="0.25">
      <c r="A100" s="9">
        <v>85</v>
      </c>
      <c r="B100" s="10" t="s">
        <v>828</v>
      </c>
      <c r="C100" s="11" t="s">
        <v>111</v>
      </c>
      <c r="D100" s="12" t="s">
        <v>829</v>
      </c>
      <c r="E100" s="13" t="s">
        <v>313</v>
      </c>
      <c r="F100" s="14">
        <v>37079</v>
      </c>
      <c r="G100" s="9" t="s">
        <v>183</v>
      </c>
      <c r="H100" s="10" t="s">
        <v>668</v>
      </c>
      <c r="I100" s="10" t="s">
        <v>830</v>
      </c>
      <c r="J100" s="10" t="s">
        <v>831</v>
      </c>
      <c r="K100" s="169">
        <v>7</v>
      </c>
      <c r="L100" s="169">
        <v>2</v>
      </c>
      <c r="M100" s="170">
        <v>3200000</v>
      </c>
    </row>
    <row r="101" spans="1:13" x14ac:dyDescent="0.25">
      <c r="A101" s="9">
        <v>86</v>
      </c>
      <c r="B101" s="10" t="s">
        <v>725</v>
      </c>
      <c r="C101" s="11" t="s">
        <v>112</v>
      </c>
      <c r="D101" s="12" t="s">
        <v>726</v>
      </c>
      <c r="E101" s="13" t="s">
        <v>727</v>
      </c>
      <c r="F101" s="14">
        <v>37289</v>
      </c>
      <c r="G101" s="9" t="s">
        <v>218</v>
      </c>
      <c r="H101" s="10" t="s">
        <v>728</v>
      </c>
      <c r="I101" s="10" t="s">
        <v>729</v>
      </c>
      <c r="J101" s="10" t="s">
        <v>730</v>
      </c>
      <c r="K101" s="169">
        <v>6</v>
      </c>
      <c r="L101" s="169">
        <v>1</v>
      </c>
      <c r="M101" s="170">
        <v>3400000</v>
      </c>
    </row>
    <row r="102" spans="1:13" x14ac:dyDescent="0.25">
      <c r="A102" s="9">
        <v>87</v>
      </c>
      <c r="B102" s="10" t="s">
        <v>823</v>
      </c>
      <c r="C102" s="11" t="s">
        <v>113</v>
      </c>
      <c r="D102" s="12" t="s">
        <v>824</v>
      </c>
      <c r="E102" s="13" t="s">
        <v>197</v>
      </c>
      <c r="F102" s="14" t="s">
        <v>825</v>
      </c>
      <c r="G102" s="9" t="s">
        <v>218</v>
      </c>
      <c r="H102" s="10" t="s">
        <v>185</v>
      </c>
      <c r="I102" s="10" t="s">
        <v>826</v>
      </c>
      <c r="J102" s="10" t="s">
        <v>827</v>
      </c>
      <c r="K102" s="169">
        <v>6</v>
      </c>
      <c r="L102" s="169">
        <v>3</v>
      </c>
      <c r="M102" s="170">
        <v>4000000</v>
      </c>
    </row>
    <row r="103" spans="1:13" x14ac:dyDescent="0.25">
      <c r="A103" s="9">
        <v>88</v>
      </c>
      <c r="B103" s="10" t="s">
        <v>470</v>
      </c>
      <c r="C103" s="11" t="s">
        <v>114</v>
      </c>
      <c r="D103" s="12" t="s">
        <v>471</v>
      </c>
      <c r="E103" s="13" t="s">
        <v>472</v>
      </c>
      <c r="F103" s="14" t="s">
        <v>473</v>
      </c>
      <c r="G103" s="9" t="s">
        <v>218</v>
      </c>
      <c r="H103" s="10" t="s">
        <v>185</v>
      </c>
      <c r="I103" s="10" t="s">
        <v>474</v>
      </c>
      <c r="J103" s="10" t="s">
        <v>475</v>
      </c>
      <c r="K103" s="169">
        <v>7</v>
      </c>
      <c r="L103" s="169">
        <v>3</v>
      </c>
      <c r="M103" s="170">
        <v>3300000</v>
      </c>
    </row>
    <row r="104" spans="1:13" x14ac:dyDescent="0.25">
      <c r="A104" s="9">
        <v>89</v>
      </c>
      <c r="B104" s="10" t="s">
        <v>661</v>
      </c>
      <c r="C104" s="11" t="s">
        <v>115</v>
      </c>
      <c r="D104" s="12" t="s">
        <v>662</v>
      </c>
      <c r="E104" s="13" t="s">
        <v>663</v>
      </c>
      <c r="F104" s="14">
        <v>37113</v>
      </c>
      <c r="G104" s="9" t="s">
        <v>218</v>
      </c>
      <c r="H104" s="10" t="s">
        <v>185</v>
      </c>
      <c r="I104" s="10" t="s">
        <v>664</v>
      </c>
      <c r="J104" s="10" t="s">
        <v>665</v>
      </c>
      <c r="K104" s="169">
        <v>6</v>
      </c>
      <c r="L104" s="169">
        <v>2</v>
      </c>
      <c r="M104" s="170">
        <v>4200000</v>
      </c>
    </row>
    <row r="105" spans="1:13" x14ac:dyDescent="0.25">
      <c r="A105" s="9">
        <v>90</v>
      </c>
      <c r="B105" s="10" t="s">
        <v>833</v>
      </c>
      <c r="C105" s="11" t="s">
        <v>116</v>
      </c>
      <c r="D105" s="12" t="s">
        <v>834</v>
      </c>
      <c r="E105" s="13" t="s">
        <v>191</v>
      </c>
      <c r="F105" s="14">
        <v>37106</v>
      </c>
      <c r="G105" s="9" t="s">
        <v>218</v>
      </c>
      <c r="H105" s="10" t="s">
        <v>722</v>
      </c>
      <c r="I105" s="10" t="s">
        <v>835</v>
      </c>
      <c r="J105" s="10" t="s">
        <v>836</v>
      </c>
      <c r="K105" s="169">
        <v>7</v>
      </c>
      <c r="L105" s="169">
        <v>3</v>
      </c>
      <c r="M105" s="170">
        <v>3300000</v>
      </c>
    </row>
    <row r="106" spans="1:13" x14ac:dyDescent="0.25">
      <c r="A106" s="9">
        <v>91</v>
      </c>
      <c r="B106" s="10" t="s">
        <v>509</v>
      </c>
      <c r="C106" s="11" t="s">
        <v>117</v>
      </c>
      <c r="D106" s="12" t="s">
        <v>510</v>
      </c>
      <c r="E106" s="13" t="s">
        <v>254</v>
      </c>
      <c r="F106" s="14">
        <v>36530</v>
      </c>
      <c r="G106" s="9" t="s">
        <v>218</v>
      </c>
      <c r="H106" s="10" t="s">
        <v>511</v>
      </c>
      <c r="I106" s="10" t="s">
        <v>512</v>
      </c>
      <c r="J106" s="10" t="s">
        <v>513</v>
      </c>
      <c r="K106" s="169">
        <v>6</v>
      </c>
      <c r="L106" s="169">
        <v>1</v>
      </c>
      <c r="M106" s="170">
        <v>3000000</v>
      </c>
    </row>
    <row r="107" spans="1:13" x14ac:dyDescent="0.25">
      <c r="A107" s="9">
        <v>92</v>
      </c>
      <c r="B107" s="10" t="s">
        <v>514</v>
      </c>
      <c r="C107" s="11" t="s">
        <v>118</v>
      </c>
      <c r="D107" s="12" t="s">
        <v>515</v>
      </c>
      <c r="E107" s="13" t="s">
        <v>406</v>
      </c>
      <c r="F107" s="14">
        <v>36775</v>
      </c>
      <c r="G107" s="9" t="s">
        <v>218</v>
      </c>
      <c r="H107" s="10" t="s">
        <v>511</v>
      </c>
      <c r="I107" s="10" t="s">
        <v>517</v>
      </c>
      <c r="J107" s="10" t="s">
        <v>518</v>
      </c>
      <c r="K107" s="169">
        <v>7</v>
      </c>
      <c r="L107" s="169">
        <v>2</v>
      </c>
      <c r="M107" s="170">
        <v>4000000</v>
      </c>
    </row>
    <row r="108" spans="1:13" x14ac:dyDescent="0.25">
      <c r="A108" s="9">
        <v>93</v>
      </c>
      <c r="B108" s="10" t="s">
        <v>565</v>
      </c>
      <c r="C108" s="11" t="s">
        <v>119</v>
      </c>
      <c r="D108" s="12" t="s">
        <v>566</v>
      </c>
      <c r="E108" s="13" t="s">
        <v>567</v>
      </c>
      <c r="F108" s="14">
        <v>37236</v>
      </c>
      <c r="G108" s="9" t="s">
        <v>183</v>
      </c>
      <c r="H108" s="10" t="s">
        <v>511</v>
      </c>
      <c r="I108" s="10" t="s">
        <v>568</v>
      </c>
      <c r="J108" s="10" t="s">
        <v>569</v>
      </c>
      <c r="K108" s="169">
        <v>6</v>
      </c>
      <c r="L108" s="169">
        <v>2</v>
      </c>
      <c r="M108" s="170">
        <v>4300000</v>
      </c>
    </row>
    <row r="109" spans="1:13" x14ac:dyDescent="0.25">
      <c r="A109" s="9">
        <v>94</v>
      </c>
      <c r="B109" s="10" t="s">
        <v>523</v>
      </c>
      <c r="C109" s="11" t="s">
        <v>120</v>
      </c>
      <c r="D109" s="12" t="s">
        <v>524</v>
      </c>
      <c r="E109" s="13" t="s">
        <v>525</v>
      </c>
      <c r="F109" s="14" t="s">
        <v>526</v>
      </c>
      <c r="G109" s="9" t="s">
        <v>183</v>
      </c>
      <c r="H109" s="10" t="s">
        <v>511</v>
      </c>
      <c r="I109" s="10" t="s">
        <v>527</v>
      </c>
      <c r="J109" s="10" t="s">
        <v>528</v>
      </c>
      <c r="K109" s="169">
        <v>7</v>
      </c>
      <c r="L109" s="169">
        <v>3</v>
      </c>
      <c r="M109" s="170">
        <v>3300000</v>
      </c>
    </row>
    <row r="110" spans="1:13" x14ac:dyDescent="0.25">
      <c r="A110" s="9">
        <v>95</v>
      </c>
      <c r="B110" s="10" t="s">
        <v>575</v>
      </c>
      <c r="C110" s="36" t="s">
        <v>174</v>
      </c>
      <c r="D110" s="12" t="s">
        <v>576</v>
      </c>
      <c r="E110" s="13" t="s">
        <v>367</v>
      </c>
      <c r="F110" s="14" t="s">
        <v>577</v>
      </c>
      <c r="G110" s="9" t="s">
        <v>218</v>
      </c>
      <c r="H110" s="10" t="s">
        <v>185</v>
      </c>
      <c r="I110" s="10" t="s">
        <v>578</v>
      </c>
      <c r="J110" s="10" t="s">
        <v>579</v>
      </c>
      <c r="K110" s="169">
        <v>7</v>
      </c>
      <c r="L110" s="169">
        <v>3</v>
      </c>
      <c r="M110" s="170">
        <v>5000000</v>
      </c>
    </row>
    <row r="111" spans="1:13" x14ac:dyDescent="0.25">
      <c r="A111" s="9">
        <v>96</v>
      </c>
      <c r="B111" s="10" t="s">
        <v>584</v>
      </c>
      <c r="C111" s="36" t="s">
        <v>121</v>
      </c>
      <c r="D111" s="12" t="s">
        <v>585</v>
      </c>
      <c r="E111" s="13" t="s">
        <v>197</v>
      </c>
      <c r="F111" s="14">
        <v>36932</v>
      </c>
      <c r="G111" s="9" t="s">
        <v>218</v>
      </c>
      <c r="H111" s="10" t="s">
        <v>185</v>
      </c>
      <c r="I111" s="10" t="s">
        <v>586</v>
      </c>
      <c r="J111" s="10"/>
      <c r="K111" s="169">
        <v>6</v>
      </c>
      <c r="L111" s="169">
        <v>2</v>
      </c>
      <c r="M111" s="170">
        <v>3200000</v>
      </c>
    </row>
    <row r="112" spans="1:13" x14ac:dyDescent="0.25">
      <c r="A112" s="9">
        <v>97</v>
      </c>
      <c r="B112" s="10" t="s">
        <v>458</v>
      </c>
      <c r="C112" s="11" t="s">
        <v>122</v>
      </c>
      <c r="D112" s="12" t="s">
        <v>390</v>
      </c>
      <c r="E112" s="13" t="s">
        <v>219</v>
      </c>
      <c r="F112" s="14" t="s">
        <v>459</v>
      </c>
      <c r="G112" s="9" t="s">
        <v>218</v>
      </c>
      <c r="H112" s="10" t="s">
        <v>185</v>
      </c>
      <c r="I112" s="10" t="s">
        <v>392</v>
      </c>
      <c r="J112" s="10" t="s">
        <v>393</v>
      </c>
      <c r="K112" s="169">
        <v>7</v>
      </c>
      <c r="L112" s="169">
        <v>2</v>
      </c>
      <c r="M112" s="170">
        <v>4300000</v>
      </c>
    </row>
    <row r="113" spans="1:13" x14ac:dyDescent="0.25">
      <c r="A113" s="9">
        <v>98</v>
      </c>
      <c r="B113" s="10" t="s">
        <v>394</v>
      </c>
      <c r="C113" s="11" t="s">
        <v>123</v>
      </c>
      <c r="D113" s="12" t="s">
        <v>395</v>
      </c>
      <c r="E113" s="13" t="s">
        <v>191</v>
      </c>
      <c r="F113" s="14">
        <v>37316</v>
      </c>
      <c r="G113" s="9" t="s">
        <v>183</v>
      </c>
      <c r="H113" s="10" t="s">
        <v>185</v>
      </c>
      <c r="I113" s="10" t="s">
        <v>396</v>
      </c>
      <c r="J113" s="10" t="s">
        <v>397</v>
      </c>
      <c r="K113" s="169">
        <v>6</v>
      </c>
      <c r="L113" s="169">
        <v>3</v>
      </c>
      <c r="M113" s="170">
        <v>3300000</v>
      </c>
    </row>
    <row r="114" spans="1:13" x14ac:dyDescent="0.25">
      <c r="A114" s="9">
        <v>99</v>
      </c>
      <c r="B114" s="10" t="s">
        <v>398</v>
      </c>
      <c r="C114" s="11" t="s">
        <v>124</v>
      </c>
      <c r="D114" s="12" t="s">
        <v>399</v>
      </c>
      <c r="E114" s="13" t="s">
        <v>197</v>
      </c>
      <c r="F114" s="14" t="s">
        <v>400</v>
      </c>
      <c r="G114" s="9" t="s">
        <v>183</v>
      </c>
      <c r="H114" s="10" t="s">
        <v>185</v>
      </c>
      <c r="I114" s="10" t="s">
        <v>402</v>
      </c>
      <c r="J114" s="10" t="s">
        <v>403</v>
      </c>
      <c r="K114" s="169">
        <v>7</v>
      </c>
      <c r="L114" s="169">
        <v>3</v>
      </c>
      <c r="M114" s="170">
        <v>5000000</v>
      </c>
    </row>
    <row r="115" spans="1:13" x14ac:dyDescent="0.25">
      <c r="A115" s="9">
        <v>100</v>
      </c>
      <c r="B115" s="10" t="s">
        <v>404</v>
      </c>
      <c r="C115" s="11" t="s">
        <v>125</v>
      </c>
      <c r="D115" s="12" t="s">
        <v>405</v>
      </c>
      <c r="E115" s="13" t="s">
        <v>406</v>
      </c>
      <c r="F115" s="14" t="s">
        <v>407</v>
      </c>
      <c r="G115" s="9" t="s">
        <v>183</v>
      </c>
      <c r="H115" s="10" t="s">
        <v>185</v>
      </c>
      <c r="I115" s="10" t="s">
        <v>408</v>
      </c>
      <c r="J115" s="10" t="s">
        <v>409</v>
      </c>
      <c r="K115" s="169">
        <v>6</v>
      </c>
      <c r="L115" s="169">
        <v>2</v>
      </c>
      <c r="M115" s="170">
        <v>3200000</v>
      </c>
    </row>
    <row r="116" spans="1:13" x14ac:dyDescent="0.25">
      <c r="A116" s="9">
        <v>101</v>
      </c>
      <c r="B116" s="10" t="s">
        <v>457</v>
      </c>
      <c r="C116" s="11" t="s">
        <v>126</v>
      </c>
      <c r="D116" s="12" t="s">
        <v>410</v>
      </c>
      <c r="E116" s="13" t="s">
        <v>191</v>
      </c>
      <c r="F116" s="14" t="s">
        <v>411</v>
      </c>
      <c r="G116" s="9" t="s">
        <v>218</v>
      </c>
      <c r="H116" s="10" t="s">
        <v>185</v>
      </c>
      <c r="I116" s="10" t="s">
        <v>412</v>
      </c>
      <c r="J116" s="10" t="s">
        <v>413</v>
      </c>
      <c r="K116" s="169">
        <v>6</v>
      </c>
      <c r="L116" s="169">
        <v>2</v>
      </c>
      <c r="M116" s="170">
        <v>4300000</v>
      </c>
    </row>
    <row r="117" spans="1:13" x14ac:dyDescent="0.25">
      <c r="A117" s="9">
        <v>102</v>
      </c>
      <c r="B117" s="17" t="s">
        <v>414</v>
      </c>
      <c r="C117" s="11" t="s">
        <v>127</v>
      </c>
      <c r="D117" s="12" t="s">
        <v>415</v>
      </c>
      <c r="E117" s="13" t="s">
        <v>191</v>
      </c>
      <c r="F117" s="14">
        <v>37114</v>
      </c>
      <c r="G117" s="9" t="s">
        <v>218</v>
      </c>
      <c r="H117" s="10" t="s">
        <v>185</v>
      </c>
      <c r="I117" s="10" t="s">
        <v>416</v>
      </c>
      <c r="J117" s="10" t="s">
        <v>417</v>
      </c>
      <c r="K117" s="169">
        <v>7</v>
      </c>
      <c r="L117" s="169">
        <v>3</v>
      </c>
      <c r="M117" s="170">
        <v>3300000</v>
      </c>
    </row>
    <row r="118" spans="1:13" x14ac:dyDescent="0.25">
      <c r="A118" s="9">
        <v>103</v>
      </c>
      <c r="B118" s="17" t="s">
        <v>814</v>
      </c>
      <c r="C118" s="11" t="s">
        <v>128</v>
      </c>
      <c r="D118" s="12" t="s">
        <v>815</v>
      </c>
      <c r="E118" s="13" t="s">
        <v>254</v>
      </c>
      <c r="F118" s="14">
        <v>37207</v>
      </c>
      <c r="G118" s="9" t="s">
        <v>218</v>
      </c>
      <c r="H118" s="10" t="s">
        <v>511</v>
      </c>
      <c r="I118" s="10" t="s">
        <v>816</v>
      </c>
      <c r="J118" s="10" t="s">
        <v>817</v>
      </c>
      <c r="K118" s="169">
        <v>6</v>
      </c>
      <c r="L118" s="169">
        <v>3</v>
      </c>
      <c r="M118" s="170">
        <v>2800000</v>
      </c>
    </row>
    <row r="119" spans="1:13" x14ac:dyDescent="0.25">
      <c r="A119" s="9">
        <v>104</v>
      </c>
      <c r="B119" s="10" t="s">
        <v>752</v>
      </c>
      <c r="C119" s="11" t="s">
        <v>129</v>
      </c>
      <c r="D119" s="12" t="s">
        <v>753</v>
      </c>
      <c r="E119" s="13" t="s">
        <v>322</v>
      </c>
      <c r="F119" s="14" t="s">
        <v>217</v>
      </c>
      <c r="G119" s="9" t="s">
        <v>183</v>
      </c>
      <c r="H119" s="10" t="s">
        <v>668</v>
      </c>
      <c r="I119" s="10" t="s">
        <v>754</v>
      </c>
      <c r="J119" s="10" t="s">
        <v>755</v>
      </c>
      <c r="K119" s="169">
        <v>6</v>
      </c>
      <c r="L119" s="169">
        <v>3</v>
      </c>
      <c r="M119" s="170">
        <v>3900000</v>
      </c>
    </row>
    <row r="120" spans="1:13" x14ac:dyDescent="0.25">
      <c r="A120" s="9">
        <v>105</v>
      </c>
      <c r="B120" s="10" t="s">
        <v>806</v>
      </c>
      <c r="C120" s="11" t="s">
        <v>130</v>
      </c>
      <c r="D120" s="12" t="s">
        <v>807</v>
      </c>
      <c r="E120" s="13" t="s">
        <v>671</v>
      </c>
      <c r="F120" s="14">
        <v>36620</v>
      </c>
      <c r="G120" s="9" t="s">
        <v>183</v>
      </c>
      <c r="H120" s="10" t="s">
        <v>668</v>
      </c>
      <c r="I120" s="10" t="s">
        <v>808</v>
      </c>
      <c r="J120" s="10" t="s">
        <v>809</v>
      </c>
      <c r="K120" s="169">
        <v>7</v>
      </c>
      <c r="L120" s="169">
        <v>3</v>
      </c>
      <c r="M120" s="170">
        <v>3500000</v>
      </c>
    </row>
    <row r="121" spans="1:13" x14ac:dyDescent="0.25">
      <c r="A121" s="9">
        <v>106</v>
      </c>
      <c r="B121" s="10" t="s">
        <v>699</v>
      </c>
      <c r="C121" s="11" t="s">
        <v>131</v>
      </c>
      <c r="D121" s="12" t="s">
        <v>700</v>
      </c>
      <c r="E121" s="13" t="s">
        <v>191</v>
      </c>
      <c r="F121" s="14">
        <v>37438</v>
      </c>
      <c r="G121" s="9" t="s">
        <v>183</v>
      </c>
      <c r="H121" s="10" t="s">
        <v>185</v>
      </c>
      <c r="I121" s="10" t="s">
        <v>702</v>
      </c>
      <c r="J121" s="10" t="s">
        <v>701</v>
      </c>
      <c r="K121" s="169">
        <v>6</v>
      </c>
      <c r="L121" s="169">
        <v>2</v>
      </c>
      <c r="M121" s="170">
        <v>2800000</v>
      </c>
    </row>
    <row r="122" spans="1:13" x14ac:dyDescent="0.25">
      <c r="A122" s="9">
        <v>107</v>
      </c>
      <c r="B122" s="10" t="s">
        <v>760</v>
      </c>
      <c r="C122" s="11" t="s">
        <v>132</v>
      </c>
      <c r="D122" s="12" t="s">
        <v>761</v>
      </c>
      <c r="E122" s="13" t="s">
        <v>406</v>
      </c>
      <c r="F122" s="14" t="s">
        <v>762</v>
      </c>
      <c r="G122" s="9" t="s">
        <v>183</v>
      </c>
      <c r="H122" s="10" t="s">
        <v>668</v>
      </c>
      <c r="I122" s="10" t="s">
        <v>763</v>
      </c>
      <c r="J122" s="10" t="s">
        <v>764</v>
      </c>
      <c r="K122" s="169">
        <v>6</v>
      </c>
      <c r="L122" s="169">
        <v>3</v>
      </c>
      <c r="M122" s="170">
        <v>2500000</v>
      </c>
    </row>
    <row r="123" spans="1:13" x14ac:dyDescent="0.25">
      <c r="A123" s="9">
        <v>108</v>
      </c>
      <c r="B123" s="10" t="s">
        <v>737</v>
      </c>
      <c r="C123" s="11" t="s">
        <v>133</v>
      </c>
      <c r="D123" s="12" t="s">
        <v>738</v>
      </c>
      <c r="E123" s="13" t="s">
        <v>191</v>
      </c>
      <c r="F123" s="14">
        <v>37383</v>
      </c>
      <c r="G123" s="9" t="s">
        <v>183</v>
      </c>
      <c r="H123" s="10" t="s">
        <v>722</v>
      </c>
      <c r="I123" s="10" t="s">
        <v>739</v>
      </c>
      <c r="J123" s="10" t="s">
        <v>740</v>
      </c>
      <c r="K123" s="169">
        <v>7</v>
      </c>
      <c r="L123" s="169">
        <v>2</v>
      </c>
      <c r="M123" s="170">
        <v>2900000</v>
      </c>
    </row>
    <row r="124" spans="1:13" x14ac:dyDescent="0.25">
      <c r="A124" s="9">
        <v>109</v>
      </c>
      <c r="B124" s="10" t="s">
        <v>720</v>
      </c>
      <c r="C124" s="11" t="s">
        <v>134</v>
      </c>
      <c r="D124" s="12" t="s">
        <v>721</v>
      </c>
      <c r="E124" s="13" t="s">
        <v>540</v>
      </c>
      <c r="F124" s="14">
        <v>37567</v>
      </c>
      <c r="G124" s="9" t="s">
        <v>183</v>
      </c>
      <c r="H124" s="10" t="s">
        <v>722</v>
      </c>
      <c r="I124" s="10" t="s">
        <v>723</v>
      </c>
      <c r="J124" s="10" t="s">
        <v>724</v>
      </c>
      <c r="K124" s="169">
        <v>6</v>
      </c>
      <c r="L124" s="169">
        <v>1</v>
      </c>
      <c r="M124" s="170">
        <v>3300000</v>
      </c>
    </row>
    <row r="125" spans="1:13" x14ac:dyDescent="0.25">
      <c r="A125" s="9">
        <v>110</v>
      </c>
      <c r="B125" s="46" t="s">
        <v>782</v>
      </c>
      <c r="C125" s="36" t="s">
        <v>135</v>
      </c>
      <c r="D125" s="47" t="s">
        <v>783</v>
      </c>
      <c r="E125" s="48" t="s">
        <v>784</v>
      </c>
      <c r="F125" s="49" t="s">
        <v>785</v>
      </c>
      <c r="G125" s="45" t="s">
        <v>183</v>
      </c>
      <c r="H125" s="46" t="s">
        <v>185</v>
      </c>
      <c r="I125" s="46" t="s">
        <v>787</v>
      </c>
      <c r="J125" s="46" t="s">
        <v>788</v>
      </c>
      <c r="K125" s="169">
        <v>6</v>
      </c>
      <c r="L125" s="169">
        <v>3</v>
      </c>
      <c r="M125" s="170">
        <v>3200000</v>
      </c>
    </row>
    <row r="126" spans="1:13" x14ac:dyDescent="0.25">
      <c r="A126" s="9">
        <v>111</v>
      </c>
      <c r="B126" s="10" t="s">
        <v>801</v>
      </c>
      <c r="C126" s="11" t="s">
        <v>136</v>
      </c>
      <c r="D126" s="12" t="s">
        <v>802</v>
      </c>
      <c r="E126" s="13" t="s">
        <v>191</v>
      </c>
      <c r="F126" s="14" t="s">
        <v>803</v>
      </c>
      <c r="G126" s="9" t="s">
        <v>218</v>
      </c>
      <c r="H126" s="10" t="s">
        <v>722</v>
      </c>
      <c r="I126" s="10" t="s">
        <v>804</v>
      </c>
      <c r="J126" s="10" t="s">
        <v>805</v>
      </c>
      <c r="K126" s="169">
        <v>7</v>
      </c>
      <c r="L126" s="169">
        <v>1</v>
      </c>
      <c r="M126" s="170">
        <v>3300000</v>
      </c>
    </row>
    <row r="127" spans="1:13" x14ac:dyDescent="0.25">
      <c r="A127" s="9">
        <v>112</v>
      </c>
      <c r="B127" s="10" t="s">
        <v>845</v>
      </c>
      <c r="C127" s="11" t="s">
        <v>137</v>
      </c>
      <c r="D127" s="12" t="s">
        <v>846</v>
      </c>
      <c r="E127" s="13" t="s">
        <v>847</v>
      </c>
      <c r="F127" s="14" t="s">
        <v>848</v>
      </c>
      <c r="G127" s="9" t="s">
        <v>218</v>
      </c>
      <c r="H127" s="10" t="s">
        <v>850</v>
      </c>
      <c r="I127" s="10" t="s">
        <v>851</v>
      </c>
      <c r="J127" s="10" t="s">
        <v>852</v>
      </c>
      <c r="K127" s="169">
        <v>6</v>
      </c>
      <c r="L127" s="169">
        <v>2</v>
      </c>
      <c r="M127" s="170">
        <v>3000000</v>
      </c>
    </row>
    <row r="128" spans="1:13" x14ac:dyDescent="0.25">
      <c r="A128" s="9">
        <v>113</v>
      </c>
      <c r="B128" s="46" t="s">
        <v>777</v>
      </c>
      <c r="C128" s="36" t="s">
        <v>138</v>
      </c>
      <c r="D128" s="47" t="s">
        <v>778</v>
      </c>
      <c r="E128" s="48" t="s">
        <v>197</v>
      </c>
      <c r="F128" s="49" t="s">
        <v>779</v>
      </c>
      <c r="G128" s="45" t="s">
        <v>183</v>
      </c>
      <c r="H128" s="46" t="s">
        <v>185</v>
      </c>
      <c r="I128" s="46" t="s">
        <v>780</v>
      </c>
      <c r="J128" s="46" t="s">
        <v>781</v>
      </c>
      <c r="K128" s="169">
        <v>7</v>
      </c>
      <c r="L128" s="169">
        <v>3</v>
      </c>
      <c r="M128" s="170">
        <v>4000000</v>
      </c>
    </row>
    <row r="129" spans="1:13" x14ac:dyDescent="0.25">
      <c r="A129" s="9">
        <v>114</v>
      </c>
      <c r="B129" s="46" t="s">
        <v>789</v>
      </c>
      <c r="C129" s="36" t="s">
        <v>139</v>
      </c>
      <c r="D129" s="47" t="s">
        <v>790</v>
      </c>
      <c r="E129" s="48" t="s">
        <v>791</v>
      </c>
      <c r="F129" s="49" t="s">
        <v>625</v>
      </c>
      <c r="G129" s="45" t="s">
        <v>218</v>
      </c>
      <c r="H129" s="46" t="s">
        <v>793</v>
      </c>
      <c r="I129" s="46" t="s">
        <v>794</v>
      </c>
      <c r="J129" s="46" t="s">
        <v>795</v>
      </c>
      <c r="K129" s="169">
        <v>7</v>
      </c>
      <c r="L129" s="169">
        <v>2</v>
      </c>
      <c r="M129" s="170">
        <v>4300000</v>
      </c>
    </row>
    <row r="130" spans="1:13" x14ac:dyDescent="0.25">
      <c r="A130" s="9">
        <v>115</v>
      </c>
      <c r="B130" s="46" t="s">
        <v>796</v>
      </c>
      <c r="C130" s="36" t="s">
        <v>140</v>
      </c>
      <c r="D130" s="47" t="s">
        <v>797</v>
      </c>
      <c r="E130" s="48" t="s">
        <v>254</v>
      </c>
      <c r="F130" s="49" t="s">
        <v>798</v>
      </c>
      <c r="G130" s="45" t="s">
        <v>218</v>
      </c>
      <c r="H130" s="46" t="s">
        <v>793</v>
      </c>
      <c r="I130" s="46" t="s">
        <v>799</v>
      </c>
      <c r="J130" s="46" t="s">
        <v>800</v>
      </c>
      <c r="K130" s="169">
        <v>8</v>
      </c>
      <c r="L130" s="169">
        <v>3</v>
      </c>
      <c r="M130" s="170">
        <v>3300000</v>
      </c>
    </row>
    <row r="131" spans="1:13" x14ac:dyDescent="0.25">
      <c r="A131" s="9">
        <v>116</v>
      </c>
      <c r="B131" s="10" t="s">
        <v>770</v>
      </c>
      <c r="C131" s="11" t="s">
        <v>141</v>
      </c>
      <c r="D131" s="12" t="s">
        <v>771</v>
      </c>
      <c r="E131" s="13" t="s">
        <v>772</v>
      </c>
      <c r="F131" s="14">
        <v>37563</v>
      </c>
      <c r="G131" s="9" t="s">
        <v>183</v>
      </c>
      <c r="H131" s="10" t="s">
        <v>774</v>
      </c>
      <c r="I131" s="10" t="s">
        <v>775</v>
      </c>
      <c r="J131" s="10" t="s">
        <v>776</v>
      </c>
      <c r="K131" s="169">
        <v>7</v>
      </c>
      <c r="L131" s="169">
        <v>3</v>
      </c>
      <c r="M131" s="170">
        <v>5000000</v>
      </c>
    </row>
    <row r="132" spans="1:13" x14ac:dyDescent="0.25">
      <c r="A132" s="9">
        <v>117</v>
      </c>
      <c r="B132" s="10" t="s">
        <v>853</v>
      </c>
      <c r="C132" s="11" t="s">
        <v>142</v>
      </c>
      <c r="D132" s="12" t="s">
        <v>854</v>
      </c>
      <c r="E132" s="13" t="s">
        <v>856</v>
      </c>
      <c r="F132" s="14" t="s">
        <v>855</v>
      </c>
      <c r="G132" s="9" t="s">
        <v>218</v>
      </c>
      <c r="H132" s="10" t="s">
        <v>857</v>
      </c>
      <c r="I132" s="10" t="s">
        <v>858</v>
      </c>
      <c r="J132" s="10" t="s">
        <v>859</v>
      </c>
      <c r="K132" s="169">
        <v>7</v>
      </c>
      <c r="L132" s="169">
        <v>4</v>
      </c>
      <c r="M132" s="170">
        <v>3200000</v>
      </c>
    </row>
    <row r="133" spans="1:13" x14ac:dyDescent="0.25">
      <c r="A133" s="9">
        <v>118</v>
      </c>
      <c r="B133" s="10" t="s">
        <v>837</v>
      </c>
      <c r="C133" s="11" t="s">
        <v>143</v>
      </c>
      <c r="D133" s="12" t="s">
        <v>838</v>
      </c>
      <c r="E133" s="13" t="s">
        <v>839</v>
      </c>
      <c r="F133" s="14" t="s">
        <v>840</v>
      </c>
      <c r="G133" s="9" t="s">
        <v>841</v>
      </c>
      <c r="H133" s="10" t="s">
        <v>511</v>
      </c>
      <c r="I133" s="10" t="s">
        <v>843</v>
      </c>
      <c r="J133" s="10" t="s">
        <v>844</v>
      </c>
      <c r="K133" s="169">
        <v>6</v>
      </c>
      <c r="L133" s="169">
        <v>2</v>
      </c>
      <c r="M133" s="170">
        <v>4000000</v>
      </c>
    </row>
    <row r="134" spans="1:13" x14ac:dyDescent="0.25">
      <c r="A134" s="9">
        <v>119</v>
      </c>
      <c r="B134" s="10" t="s">
        <v>580</v>
      </c>
      <c r="C134" s="36" t="s">
        <v>144</v>
      </c>
      <c r="D134" s="12" t="s">
        <v>581</v>
      </c>
      <c r="E134" s="13" t="s">
        <v>197</v>
      </c>
      <c r="F134" s="14">
        <v>37139</v>
      </c>
      <c r="G134" s="9" t="s">
        <v>218</v>
      </c>
      <c r="H134" s="10" t="s">
        <v>185</v>
      </c>
      <c r="I134" s="10" t="s">
        <v>582</v>
      </c>
      <c r="J134" s="10" t="s">
        <v>583</v>
      </c>
      <c r="K134" s="169">
        <v>7</v>
      </c>
      <c r="L134" s="169">
        <v>3</v>
      </c>
      <c r="M134" s="170">
        <v>4300000</v>
      </c>
    </row>
    <row r="135" spans="1:13" x14ac:dyDescent="0.25">
      <c r="A135" s="9">
        <v>120</v>
      </c>
      <c r="B135" s="17" t="s">
        <v>418</v>
      </c>
      <c r="C135" s="54">
        <v>148</v>
      </c>
      <c r="D135" s="12" t="s">
        <v>419</v>
      </c>
      <c r="E135" s="13" t="s">
        <v>420</v>
      </c>
      <c r="F135" s="14">
        <v>37378</v>
      </c>
      <c r="G135" s="9" t="s">
        <v>218</v>
      </c>
      <c r="H135" s="10" t="s">
        <v>185</v>
      </c>
      <c r="I135" s="10" t="s">
        <v>421</v>
      </c>
      <c r="J135" s="10" t="s">
        <v>422</v>
      </c>
      <c r="K135" s="169">
        <v>6</v>
      </c>
      <c r="L135" s="169">
        <v>3</v>
      </c>
      <c r="M135" s="170">
        <v>3300000</v>
      </c>
    </row>
    <row r="136" spans="1:13" x14ac:dyDescent="0.25">
      <c r="A136" s="9">
        <v>121</v>
      </c>
      <c r="B136" s="10" t="s">
        <v>423</v>
      </c>
      <c r="C136" s="11" t="s">
        <v>145</v>
      </c>
      <c r="D136" s="12" t="s">
        <v>424</v>
      </c>
      <c r="E136" s="13" t="s">
        <v>197</v>
      </c>
      <c r="F136" s="14">
        <v>37356</v>
      </c>
      <c r="G136" s="9" t="s">
        <v>218</v>
      </c>
      <c r="H136" s="10" t="s">
        <v>185</v>
      </c>
      <c r="I136" s="10" t="s">
        <v>426</v>
      </c>
      <c r="J136" s="10" t="s">
        <v>427</v>
      </c>
      <c r="K136" s="169">
        <v>7</v>
      </c>
      <c r="L136" s="169">
        <v>1</v>
      </c>
      <c r="M136" s="170">
        <v>5000000</v>
      </c>
    </row>
    <row r="137" spans="1:13" x14ac:dyDescent="0.25">
      <c r="A137" s="9">
        <v>122</v>
      </c>
      <c r="B137" s="10" t="s">
        <v>428</v>
      </c>
      <c r="C137" s="11" t="s">
        <v>146</v>
      </c>
      <c r="D137" s="12" t="s">
        <v>429</v>
      </c>
      <c r="E137" s="13" t="s">
        <v>219</v>
      </c>
      <c r="F137" s="14" t="s">
        <v>430</v>
      </c>
      <c r="G137" s="9" t="s">
        <v>218</v>
      </c>
      <c r="H137" s="10" t="s">
        <v>185</v>
      </c>
      <c r="I137" s="10" t="s">
        <v>431</v>
      </c>
      <c r="J137" s="10" t="s">
        <v>432</v>
      </c>
      <c r="K137" s="169">
        <v>6</v>
      </c>
      <c r="L137" s="169">
        <v>2</v>
      </c>
      <c r="M137" s="170">
        <v>3200000</v>
      </c>
    </row>
    <row r="138" spans="1:13" x14ac:dyDescent="0.25">
      <c r="A138" s="9">
        <v>123</v>
      </c>
      <c r="B138" s="10" t="s">
        <v>433</v>
      </c>
      <c r="C138" s="11" t="s">
        <v>147</v>
      </c>
      <c r="D138" s="12" t="s">
        <v>434</v>
      </c>
      <c r="E138" s="13" t="s">
        <v>435</v>
      </c>
      <c r="F138" s="14" t="s">
        <v>436</v>
      </c>
      <c r="G138" s="9" t="s">
        <v>218</v>
      </c>
      <c r="H138" s="10" t="s">
        <v>185</v>
      </c>
      <c r="I138" s="10" t="s">
        <v>437</v>
      </c>
      <c r="J138" s="10" t="s">
        <v>438</v>
      </c>
      <c r="K138" s="169">
        <v>8</v>
      </c>
      <c r="L138" s="169">
        <v>3</v>
      </c>
      <c r="M138" s="170">
        <v>4300000</v>
      </c>
    </row>
    <row r="139" spans="1:13" x14ac:dyDescent="0.25">
      <c r="A139" s="9">
        <v>124</v>
      </c>
      <c r="B139" s="10" t="s">
        <v>439</v>
      </c>
      <c r="C139" s="11" t="s">
        <v>148</v>
      </c>
      <c r="D139" s="12" t="s">
        <v>440</v>
      </c>
      <c r="E139" s="13" t="s">
        <v>211</v>
      </c>
      <c r="F139" s="14" t="s">
        <v>441</v>
      </c>
      <c r="G139" s="9" t="s">
        <v>218</v>
      </c>
      <c r="H139" s="10" t="s">
        <v>185</v>
      </c>
      <c r="I139" s="10" t="s">
        <v>442</v>
      </c>
      <c r="J139" s="10" t="s">
        <v>443</v>
      </c>
      <c r="K139" s="169">
        <v>5</v>
      </c>
      <c r="L139" s="169">
        <v>2</v>
      </c>
      <c r="M139" s="170">
        <v>3300000</v>
      </c>
    </row>
    <row r="140" spans="1:13" x14ac:dyDescent="0.25">
      <c r="A140" s="9">
        <v>125</v>
      </c>
      <c r="B140" s="10" t="s">
        <v>444</v>
      </c>
      <c r="C140" s="11" t="s">
        <v>149</v>
      </c>
      <c r="D140" s="12" t="s">
        <v>445</v>
      </c>
      <c r="E140" s="13" t="s">
        <v>197</v>
      </c>
      <c r="F140" s="14">
        <v>36930</v>
      </c>
      <c r="G140" s="9" t="s">
        <v>183</v>
      </c>
      <c r="H140" s="10" t="s">
        <v>185</v>
      </c>
      <c r="I140" s="10" t="s">
        <v>446</v>
      </c>
      <c r="J140" s="10" t="s">
        <v>447</v>
      </c>
      <c r="K140" s="169">
        <v>6</v>
      </c>
      <c r="L140" s="169">
        <v>3</v>
      </c>
      <c r="M140" s="170">
        <v>5000000</v>
      </c>
    </row>
    <row r="141" spans="1:13" x14ac:dyDescent="0.25">
      <c r="A141" s="9">
        <v>126</v>
      </c>
      <c r="B141" s="10" t="s">
        <v>448</v>
      </c>
      <c r="C141" s="11" t="s">
        <v>150</v>
      </c>
      <c r="D141" s="12" t="s">
        <v>449</v>
      </c>
      <c r="E141" s="13" t="s">
        <v>197</v>
      </c>
      <c r="F141" s="14">
        <v>37443</v>
      </c>
      <c r="G141" s="9" t="s">
        <v>183</v>
      </c>
      <c r="H141" s="10" t="s">
        <v>185</v>
      </c>
      <c r="I141" s="10" t="s">
        <v>450</v>
      </c>
      <c r="J141" s="10" t="s">
        <v>451</v>
      </c>
      <c r="K141" s="169">
        <v>5</v>
      </c>
      <c r="L141" s="169">
        <v>2</v>
      </c>
      <c r="M141" s="170">
        <v>3200000</v>
      </c>
    </row>
    <row r="142" spans="1:13" x14ac:dyDescent="0.25">
      <c r="A142" s="9">
        <v>127</v>
      </c>
      <c r="B142" s="10" t="s">
        <v>452</v>
      </c>
      <c r="C142" s="11" t="s">
        <v>151</v>
      </c>
      <c r="D142" s="12" t="s">
        <v>453</v>
      </c>
      <c r="E142" s="13" t="s">
        <v>367</v>
      </c>
      <c r="F142" s="14">
        <v>37263</v>
      </c>
      <c r="G142" s="9" t="s">
        <v>218</v>
      </c>
      <c r="H142" s="10" t="s">
        <v>185</v>
      </c>
      <c r="I142" s="10" t="s">
        <v>455</v>
      </c>
      <c r="J142" s="10" t="s">
        <v>456</v>
      </c>
      <c r="K142" s="169">
        <v>6</v>
      </c>
      <c r="L142" s="169">
        <v>3</v>
      </c>
      <c r="M142" s="170">
        <v>4300000</v>
      </c>
    </row>
    <row r="143" spans="1:13" x14ac:dyDescent="0.25">
      <c r="A143" s="9">
        <v>128</v>
      </c>
      <c r="B143" s="10" t="s">
        <v>741</v>
      </c>
      <c r="C143" s="11" t="s">
        <v>152</v>
      </c>
      <c r="D143" s="12" t="s">
        <v>742</v>
      </c>
      <c r="E143" s="13" t="s">
        <v>191</v>
      </c>
      <c r="F143" s="14" t="s">
        <v>743</v>
      </c>
      <c r="G143" s="9" t="s">
        <v>218</v>
      </c>
      <c r="H143" s="10" t="s">
        <v>712</v>
      </c>
      <c r="I143" s="10" t="s">
        <v>744</v>
      </c>
      <c r="J143" s="10" t="s">
        <v>745</v>
      </c>
      <c r="K143" s="169">
        <v>5</v>
      </c>
      <c r="L143" s="169">
        <v>2</v>
      </c>
      <c r="M143" s="170">
        <v>3300000</v>
      </c>
    </row>
    <row r="144" spans="1:13" x14ac:dyDescent="0.25">
      <c r="A144" s="9">
        <v>129</v>
      </c>
      <c r="B144" s="10" t="s">
        <v>865</v>
      </c>
      <c r="C144" s="11" t="s">
        <v>153</v>
      </c>
      <c r="D144" s="12" t="s">
        <v>866</v>
      </c>
      <c r="E144" s="13" t="s">
        <v>313</v>
      </c>
      <c r="F144" s="14" t="s">
        <v>867</v>
      </c>
      <c r="G144" s="9" t="s">
        <v>183</v>
      </c>
      <c r="H144" s="10" t="s">
        <v>668</v>
      </c>
      <c r="I144" s="10" t="s">
        <v>868</v>
      </c>
      <c r="J144" s="10" t="s">
        <v>869</v>
      </c>
      <c r="K144" s="169">
        <v>6</v>
      </c>
      <c r="L144" s="169">
        <v>3</v>
      </c>
      <c r="M144" s="170">
        <v>2800000</v>
      </c>
    </row>
    <row r="145" spans="1:13" x14ac:dyDescent="0.25">
      <c r="A145" s="9">
        <v>130</v>
      </c>
      <c r="B145" s="10" t="s">
        <v>746</v>
      </c>
      <c r="C145" s="11" t="s">
        <v>154</v>
      </c>
      <c r="D145" s="12" t="s">
        <v>747</v>
      </c>
      <c r="E145" s="13" t="s">
        <v>748</v>
      </c>
      <c r="F145" s="14">
        <v>36933</v>
      </c>
      <c r="G145" s="9" t="s">
        <v>218</v>
      </c>
      <c r="H145" s="10" t="s">
        <v>712</v>
      </c>
      <c r="I145" s="10" t="s">
        <v>750</v>
      </c>
      <c r="J145" s="10" t="s">
        <v>751</v>
      </c>
      <c r="K145" s="169">
        <v>5</v>
      </c>
      <c r="L145" s="169">
        <v>1</v>
      </c>
      <c r="M145" s="170">
        <v>3900000</v>
      </c>
    </row>
    <row r="146" spans="1:13" x14ac:dyDescent="0.25">
      <c r="A146" s="9">
        <v>131</v>
      </c>
      <c r="B146" s="10" t="s">
        <v>715</v>
      </c>
      <c r="C146" s="11" t="s">
        <v>155</v>
      </c>
      <c r="D146" s="12" t="s">
        <v>716</v>
      </c>
      <c r="E146" s="13" t="s">
        <v>191</v>
      </c>
      <c r="F146" s="14" t="s">
        <v>717</v>
      </c>
      <c r="G146" s="9" t="s">
        <v>183</v>
      </c>
      <c r="H146" s="10" t="s">
        <v>185</v>
      </c>
      <c r="I146" s="10" t="s">
        <v>718</v>
      </c>
      <c r="J146" s="10" t="s">
        <v>719</v>
      </c>
      <c r="K146" s="169">
        <v>6</v>
      </c>
      <c r="L146" s="169">
        <v>3</v>
      </c>
      <c r="M146" s="170">
        <v>3500000</v>
      </c>
    </row>
    <row r="147" spans="1:13" x14ac:dyDescent="0.25">
      <c r="A147" s="9">
        <v>132</v>
      </c>
      <c r="B147" s="10" t="s">
        <v>708</v>
      </c>
      <c r="C147" s="11" t="s">
        <v>156</v>
      </c>
      <c r="D147" s="12" t="s">
        <v>709</v>
      </c>
      <c r="E147" s="13" t="s">
        <v>710</v>
      </c>
      <c r="F147" s="14" t="s">
        <v>711</v>
      </c>
      <c r="G147" s="9" t="s">
        <v>218</v>
      </c>
      <c r="H147" s="10" t="s">
        <v>712</v>
      </c>
      <c r="I147" s="10" t="s">
        <v>713</v>
      </c>
      <c r="J147" s="10" t="s">
        <v>714</v>
      </c>
      <c r="K147" s="169">
        <v>5</v>
      </c>
      <c r="L147" s="169">
        <v>2</v>
      </c>
      <c r="M147" s="170">
        <v>2800000</v>
      </c>
    </row>
    <row r="148" spans="1:13" x14ac:dyDescent="0.25">
      <c r="A148" s="9">
        <v>133</v>
      </c>
      <c r="B148" s="10" t="s">
        <v>875</v>
      </c>
      <c r="C148" s="11" t="s">
        <v>157</v>
      </c>
      <c r="D148" s="12" t="s">
        <v>876</v>
      </c>
      <c r="E148" s="13" t="s">
        <v>677</v>
      </c>
      <c r="F148" s="14" t="s">
        <v>877</v>
      </c>
      <c r="G148" s="9" t="s">
        <v>183</v>
      </c>
      <c r="H148" s="10" t="s">
        <v>668</v>
      </c>
      <c r="I148" s="10" t="s">
        <v>878</v>
      </c>
      <c r="J148" s="10" t="s">
        <v>879</v>
      </c>
      <c r="K148" s="169">
        <v>6</v>
      </c>
      <c r="L148" s="169">
        <v>3</v>
      </c>
      <c r="M148" s="170">
        <v>2500000</v>
      </c>
    </row>
    <row r="149" spans="1:13" x14ac:dyDescent="0.25">
      <c r="A149" s="9">
        <v>134</v>
      </c>
      <c r="B149" s="10" t="s">
        <v>870</v>
      </c>
      <c r="C149" s="11" t="s">
        <v>158</v>
      </c>
      <c r="D149" s="12" t="s">
        <v>871</v>
      </c>
      <c r="E149" s="13" t="s">
        <v>872</v>
      </c>
      <c r="F149" s="14">
        <v>36746</v>
      </c>
      <c r="G149" s="9" t="s">
        <v>183</v>
      </c>
      <c r="H149" s="10" t="s">
        <v>862</v>
      </c>
      <c r="I149" s="10" t="s">
        <v>873</v>
      </c>
      <c r="J149" s="10" t="s">
        <v>874</v>
      </c>
      <c r="K149" s="169">
        <v>5</v>
      </c>
      <c r="L149" s="169">
        <v>1</v>
      </c>
      <c r="M149" s="170">
        <v>2900000</v>
      </c>
    </row>
    <row r="150" spans="1:13" x14ac:dyDescent="0.25">
      <c r="A150" s="9">
        <v>135</v>
      </c>
      <c r="B150" s="10" t="s">
        <v>756</v>
      </c>
      <c r="C150" s="11" t="s">
        <v>159</v>
      </c>
      <c r="D150" s="12" t="s">
        <v>757</v>
      </c>
      <c r="E150" s="13" t="s">
        <v>296</v>
      </c>
      <c r="F150" s="14">
        <v>37443</v>
      </c>
      <c r="G150" s="9" t="s">
        <v>218</v>
      </c>
      <c r="H150" s="10" t="s">
        <v>185</v>
      </c>
      <c r="I150" s="10" t="s">
        <v>758</v>
      </c>
      <c r="J150" s="10" t="s">
        <v>759</v>
      </c>
      <c r="K150" s="169">
        <v>6</v>
      </c>
      <c r="L150" s="169">
        <v>2</v>
      </c>
      <c r="M150" s="170">
        <v>3300000</v>
      </c>
    </row>
  </sheetData>
  <mergeCells count="16">
    <mergeCell ref="A13:A15"/>
    <mergeCell ref="B13:B15"/>
    <mergeCell ref="C13:C15"/>
    <mergeCell ref="D13:D15"/>
    <mergeCell ref="E13:F15"/>
    <mergeCell ref="A1:M1"/>
    <mergeCell ref="A2:M2"/>
    <mergeCell ref="A3:M3"/>
    <mergeCell ref="A4:M4"/>
    <mergeCell ref="A5:M5"/>
    <mergeCell ref="M13:M15"/>
    <mergeCell ref="G13:G15"/>
    <mergeCell ref="H13:H15"/>
    <mergeCell ref="I13:J14"/>
    <mergeCell ref="K13:K15"/>
    <mergeCell ref="L13:L15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Sheet3</vt:lpstr>
      <vt:lpstr>IPS</vt:lpstr>
      <vt:lpstr>IPA</vt:lpstr>
      <vt:lpstr>penghasilan</vt:lpstr>
      <vt:lpstr>data semua</vt:lpstr>
      <vt:lpstr>IPA!Print_Titles</vt:lpstr>
      <vt:lpstr>IPS!Print_Titles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arfha</cp:lastModifiedBy>
  <cp:lastPrinted>2022-02-18T03:09:03Z</cp:lastPrinted>
  <dcterms:created xsi:type="dcterms:W3CDTF">2017-06-05T03:46:28Z</dcterms:created>
  <dcterms:modified xsi:type="dcterms:W3CDTF">2022-02-18T03:09:30Z</dcterms:modified>
</cp:coreProperties>
</file>